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40" windowHeight="15600" tabRatio="898" activeTab="15"/>
  </bookViews>
  <sheets>
    <sheet name="Пояснения к заполнению" sheetId="28" r:id="rId1"/>
    <sheet name="Титульный лист" sheetId="22" r:id="rId2"/>
    <sheet name="Раздел I" sheetId="1" r:id="rId3"/>
    <sheet name="Раздел II" sheetId="21" r:id="rId4"/>
    <sheet name="Раздел III" sheetId="25" r:id="rId5"/>
    <sheet name="Раздел IV" sheetId="34" r:id="rId6"/>
    <sheet name="Раздел V" sheetId="14" r:id="rId7"/>
    <sheet name="Раздел VI" sheetId="33" r:id="rId8"/>
    <sheet name="РАздел VII" sheetId="35" r:id="rId9"/>
    <sheet name="Раздел VIII" sheetId="6" r:id="rId10"/>
    <sheet name="Раздел IX" sheetId="23" r:id="rId11"/>
    <sheet name="Раздел Х" sheetId="29" r:id="rId12"/>
    <sheet name="Раздел XI" sheetId="7" r:id="rId13"/>
    <sheet name="Раздел XII" sheetId="9" r:id="rId14"/>
    <sheet name="Раздел XIII" sheetId="24" r:id="rId15"/>
    <sheet name="Раздел XIV, XV" sheetId="10" r:id="rId16"/>
    <sheet name="Проблемы службы" sheetId="11" r:id="rId17"/>
  </sheets>
  <definedNames>
    <definedName name="OLE_LINK1" localSheetId="2">'Раздел I'!#REF!</definedName>
    <definedName name="OLE_LINK2" localSheetId="2">'Раздел 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34" l="1"/>
  <c r="C10" i="34"/>
  <c r="C27" i="34" s="1"/>
  <c r="E27" i="34"/>
  <c r="F27" i="34"/>
  <c r="G27" i="34"/>
  <c r="C5" i="34"/>
  <c r="B5" i="34"/>
  <c r="C68" i="7"/>
  <c r="D68" i="7"/>
  <c r="E68" i="7"/>
  <c r="B68" i="7"/>
  <c r="C50" i="7"/>
  <c r="B50" i="7"/>
  <c r="E50" i="7"/>
  <c r="D50" i="7"/>
  <c r="K30" i="35"/>
  <c r="J30" i="35"/>
  <c r="F54" i="35"/>
  <c r="G54" i="35"/>
  <c r="J13" i="35"/>
  <c r="K13" i="35"/>
  <c r="J14" i="35"/>
  <c r="K14" i="35"/>
  <c r="K7" i="35"/>
  <c r="J7" i="35"/>
  <c r="C12" i="34"/>
  <c r="D12" i="34"/>
  <c r="D27" i="34" s="1"/>
  <c r="E12" i="34"/>
  <c r="F12" i="34"/>
  <c r="G12" i="34"/>
  <c r="B12" i="34"/>
  <c r="G16" i="34"/>
  <c r="F16" i="34"/>
  <c r="E16" i="34"/>
  <c r="D16" i="34"/>
  <c r="C16" i="34"/>
  <c r="B16" i="34"/>
  <c r="B27" i="34" l="1"/>
  <c r="F76" i="7"/>
  <c r="F75" i="7"/>
  <c r="F51" i="7"/>
  <c r="F53" i="7"/>
  <c r="F54" i="7"/>
  <c r="F52" i="7"/>
  <c r="F50" i="7"/>
  <c r="F49" i="7"/>
  <c r="F43" i="7"/>
  <c r="F44" i="7"/>
  <c r="F45" i="7"/>
  <c r="F46" i="7"/>
  <c r="F47" i="7"/>
  <c r="F48" i="7"/>
  <c r="F41" i="7"/>
  <c r="F38" i="7"/>
  <c r="F39" i="7"/>
  <c r="F37" i="7"/>
  <c r="F36" i="7"/>
  <c r="F35" i="7"/>
  <c r="F34" i="7"/>
  <c r="B33" i="7"/>
  <c r="F21" i="7"/>
  <c r="K34" i="35"/>
  <c r="J34" i="35"/>
  <c r="K15" i="35"/>
  <c r="J15" i="35"/>
  <c r="G28" i="35"/>
  <c r="H28" i="35"/>
  <c r="I28" i="35"/>
  <c r="F28" i="35"/>
  <c r="C28" i="35"/>
  <c r="D28" i="35"/>
  <c r="E28" i="35"/>
  <c r="B28" i="35"/>
  <c r="G12" i="35"/>
  <c r="F12" i="35"/>
  <c r="G6" i="35"/>
  <c r="F6" i="35"/>
  <c r="F30" i="7" l="1"/>
  <c r="F31" i="7"/>
  <c r="F32" i="7"/>
  <c r="F16" i="7"/>
  <c r="F17" i="7"/>
  <c r="F18" i="7"/>
  <c r="F19" i="7"/>
  <c r="F6" i="7"/>
  <c r="F7" i="7"/>
  <c r="F8" i="7"/>
  <c r="F9" i="7"/>
  <c r="F11" i="7"/>
  <c r="F12" i="7"/>
  <c r="F13" i="7"/>
  <c r="F14" i="7"/>
  <c r="C40" i="7"/>
  <c r="D40" i="7"/>
  <c r="E40" i="7"/>
  <c r="B40" i="7"/>
  <c r="E5" i="7"/>
  <c r="D5" i="7"/>
  <c r="F5" i="7" s="1"/>
  <c r="E10" i="7"/>
  <c r="F10" i="7" s="1"/>
  <c r="D10" i="7"/>
  <c r="C15" i="7"/>
  <c r="B15" i="7"/>
  <c r="C20" i="7"/>
  <c r="D20" i="7"/>
  <c r="E20" i="7"/>
  <c r="B20" i="7"/>
  <c r="C25" i="7"/>
  <c r="D25" i="7"/>
  <c r="E25" i="7"/>
  <c r="B25" i="7"/>
  <c r="C29" i="7"/>
  <c r="D29" i="7"/>
  <c r="E29" i="7"/>
  <c r="B29" i="7"/>
  <c r="F29" i="7" s="1"/>
  <c r="C33" i="7"/>
  <c r="F33" i="7" s="1"/>
  <c r="D33" i="7"/>
  <c r="E33" i="7"/>
  <c r="D42" i="7"/>
  <c r="E42" i="7"/>
  <c r="C55" i="7"/>
  <c r="D55" i="7"/>
  <c r="E55" i="7"/>
  <c r="B55" i="7"/>
  <c r="C64" i="7"/>
  <c r="D64" i="7"/>
  <c r="E64" i="7"/>
  <c r="B64" i="7"/>
  <c r="C71" i="7"/>
  <c r="D71" i="7"/>
  <c r="E71" i="7"/>
  <c r="B71" i="7"/>
  <c r="F42" i="7" l="1"/>
  <c r="F15" i="7"/>
  <c r="F40" i="7"/>
  <c r="F84" i="7"/>
  <c r="F83" i="7"/>
  <c r="F82" i="7"/>
  <c r="F81" i="7"/>
  <c r="F80" i="7"/>
  <c r="F79" i="7"/>
  <c r="E78" i="7"/>
  <c r="E85" i="7" s="1"/>
  <c r="D78" i="7"/>
  <c r="D85" i="7" s="1"/>
  <c r="C78" i="7"/>
  <c r="C85" i="7" s="1"/>
  <c r="B78" i="7"/>
  <c r="B85" i="7" s="1"/>
  <c r="F77" i="7"/>
  <c r="F74" i="7"/>
  <c r="F73" i="7"/>
  <c r="F72" i="7"/>
  <c r="F71" i="7"/>
  <c r="F69" i="7"/>
  <c r="F68" i="7"/>
  <c r="F67" i="7"/>
  <c r="F65" i="7"/>
  <c r="F64" i="7"/>
  <c r="F63" i="7"/>
  <c r="F62" i="7"/>
  <c r="F61" i="7"/>
  <c r="F60" i="7"/>
  <c r="F59" i="7"/>
  <c r="F58" i="7"/>
  <c r="F57" i="7"/>
  <c r="F56" i="7"/>
  <c r="F55" i="7"/>
  <c r="F28" i="7"/>
  <c r="F27" i="7"/>
  <c r="F26" i="7"/>
  <c r="F25" i="7"/>
  <c r="F24" i="7"/>
  <c r="F23" i="7"/>
  <c r="F22" i="7"/>
  <c r="F20" i="7"/>
  <c r="F85" i="7" l="1"/>
  <c r="F78" i="7"/>
  <c r="C41" i="35" l="1"/>
  <c r="D41" i="35"/>
  <c r="E41" i="35"/>
  <c r="B41" i="35"/>
  <c r="H6" i="35"/>
  <c r="I6" i="35"/>
  <c r="C62" i="35"/>
  <c r="D62" i="35"/>
  <c r="E62" i="35"/>
  <c r="F62" i="35"/>
  <c r="F66" i="35" s="1"/>
  <c r="G62" i="35"/>
  <c r="H62" i="35"/>
  <c r="I62" i="35"/>
  <c r="B62" i="35"/>
  <c r="C54" i="35"/>
  <c r="D54" i="35"/>
  <c r="E54" i="35"/>
  <c r="H54" i="35"/>
  <c r="I54" i="35"/>
  <c r="B54" i="35"/>
  <c r="C48" i="35"/>
  <c r="D48" i="35"/>
  <c r="E48" i="35"/>
  <c r="F48" i="35"/>
  <c r="G48" i="35"/>
  <c r="H48" i="35"/>
  <c r="I48" i="35"/>
  <c r="B48" i="35"/>
  <c r="C31" i="35"/>
  <c r="D31" i="35"/>
  <c r="E31" i="35"/>
  <c r="F31" i="35"/>
  <c r="G31" i="35"/>
  <c r="H31" i="35"/>
  <c r="I31" i="35"/>
  <c r="B31" i="35"/>
  <c r="I36" i="35"/>
  <c r="H36" i="35"/>
  <c r="G36" i="35"/>
  <c r="F36" i="35"/>
  <c r="G21" i="35"/>
  <c r="H21" i="35"/>
  <c r="I21" i="35"/>
  <c r="F21" i="35"/>
  <c r="G24" i="35"/>
  <c r="H24" i="35"/>
  <c r="I24" i="35"/>
  <c r="F24" i="35"/>
  <c r="C16" i="35"/>
  <c r="D16" i="35"/>
  <c r="D66" i="35" s="1"/>
  <c r="E16" i="35"/>
  <c r="E66" i="35" s="1"/>
  <c r="F16" i="35"/>
  <c r="G16" i="35"/>
  <c r="H16" i="35"/>
  <c r="I16" i="35"/>
  <c r="B16" i="35"/>
  <c r="H12" i="35"/>
  <c r="J12" i="35" s="1"/>
  <c r="I12" i="35"/>
  <c r="K12" i="35" s="1"/>
  <c r="C66" i="35" l="1"/>
  <c r="I66" i="35"/>
  <c r="B66" i="35"/>
  <c r="J66" i="35" s="1"/>
  <c r="H66" i="35"/>
  <c r="G66" i="35"/>
  <c r="J54" i="35"/>
  <c r="D72" i="35"/>
  <c r="D71" i="35"/>
  <c r="K65" i="35"/>
  <c r="J65" i="35"/>
  <c r="K64" i="35"/>
  <c r="J64" i="35"/>
  <c r="K63" i="35"/>
  <c r="J63" i="35"/>
  <c r="K62" i="35"/>
  <c r="J62" i="35"/>
  <c r="K61" i="35"/>
  <c r="J61" i="35"/>
  <c r="K60" i="35"/>
  <c r="J60" i="35"/>
  <c r="K59" i="35"/>
  <c r="J59" i="35"/>
  <c r="K58" i="35"/>
  <c r="J58" i="35"/>
  <c r="K57" i="35"/>
  <c r="J57" i="35"/>
  <c r="K56" i="35"/>
  <c r="J56" i="35"/>
  <c r="K55" i="35"/>
  <c r="J55" i="35"/>
  <c r="K54" i="35"/>
  <c r="K53" i="35"/>
  <c r="J53" i="35"/>
  <c r="K52" i="35"/>
  <c r="J52" i="35"/>
  <c r="K51" i="35"/>
  <c r="J51" i="35"/>
  <c r="K50" i="35"/>
  <c r="J50" i="35"/>
  <c r="K49" i="35"/>
  <c r="J49" i="35"/>
  <c r="K48" i="35"/>
  <c r="J48" i="35"/>
  <c r="K47" i="35"/>
  <c r="J47" i="35"/>
  <c r="K46" i="35"/>
  <c r="J46" i="35"/>
  <c r="K45" i="35"/>
  <c r="J45" i="35"/>
  <c r="K43" i="35"/>
  <c r="J43" i="35"/>
  <c r="K42" i="35"/>
  <c r="J42" i="35"/>
  <c r="K41" i="35"/>
  <c r="J41" i="35"/>
  <c r="K40" i="35"/>
  <c r="J40" i="35"/>
  <c r="K39" i="35"/>
  <c r="J39" i="35"/>
  <c r="K38" i="35"/>
  <c r="J38" i="35"/>
  <c r="K37" i="35"/>
  <c r="J37" i="35"/>
  <c r="K36" i="35"/>
  <c r="J36" i="35"/>
  <c r="K35" i="35"/>
  <c r="J35" i="35"/>
  <c r="K33" i="35"/>
  <c r="J33" i="35"/>
  <c r="K32" i="35"/>
  <c r="J32" i="35"/>
  <c r="K31" i="35"/>
  <c r="J31" i="35"/>
  <c r="K29" i="35"/>
  <c r="J29" i="35"/>
  <c r="K28" i="35"/>
  <c r="J28" i="35"/>
  <c r="K27" i="35"/>
  <c r="J27" i="35"/>
  <c r="K26" i="35"/>
  <c r="J26" i="35"/>
  <c r="K25" i="35"/>
  <c r="J25" i="35"/>
  <c r="K24" i="35"/>
  <c r="J24" i="35"/>
  <c r="K23" i="35"/>
  <c r="J23" i="35"/>
  <c r="K22" i="35"/>
  <c r="J22" i="35"/>
  <c r="K21" i="35"/>
  <c r="J21" i="35"/>
  <c r="K20" i="35"/>
  <c r="J20" i="35"/>
  <c r="K19" i="35"/>
  <c r="J19" i="35"/>
  <c r="K18" i="35"/>
  <c r="J18" i="35"/>
  <c r="K17" i="35"/>
  <c r="J17" i="35"/>
  <c r="K16" i="35"/>
  <c r="J16" i="35"/>
  <c r="K11" i="35"/>
  <c r="J11" i="35"/>
  <c r="K10" i="35"/>
  <c r="J10" i="35"/>
  <c r="K9" i="35"/>
  <c r="J9" i="35"/>
  <c r="K8" i="35"/>
  <c r="J8" i="35"/>
  <c r="K6" i="35"/>
  <c r="J6" i="35"/>
  <c r="K66" i="35" l="1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H5" i="34"/>
  <c r="H4" i="34"/>
  <c r="D11" i="33" l="1"/>
  <c r="D10" i="33"/>
  <c r="C9" i="33"/>
  <c r="B9" i="33"/>
  <c r="D8" i="33"/>
  <c r="D7" i="33"/>
  <c r="D6" i="33"/>
  <c r="D5" i="33"/>
  <c r="D9" i="33" l="1"/>
  <c r="F5" i="10" l="1"/>
  <c r="O10" i="29"/>
  <c r="N10" i="29"/>
  <c r="M10" i="29"/>
  <c r="L10" i="29"/>
  <c r="J10" i="29"/>
  <c r="I10" i="29"/>
  <c r="H10" i="29"/>
  <c r="G10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8" i="29"/>
  <c r="P7" i="29"/>
  <c r="P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8" i="29"/>
  <c r="K7" i="29"/>
  <c r="K6" i="29"/>
  <c r="F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E10" i="29"/>
  <c r="D10" i="29"/>
  <c r="C10" i="29"/>
  <c r="B10" i="29"/>
  <c r="F8" i="29"/>
  <c r="F7" i="29"/>
  <c r="C8" i="25"/>
  <c r="D8" i="25"/>
  <c r="E8" i="25"/>
  <c r="F8" i="25"/>
  <c r="G8" i="25"/>
  <c r="K10" i="29" l="1"/>
  <c r="F10" i="29"/>
  <c r="P10" i="29"/>
  <c r="D6" i="24"/>
  <c r="B6" i="24"/>
  <c r="B8" i="25"/>
  <c r="B4" i="14" l="1"/>
  <c r="B7" i="14"/>
  <c r="H13" i="25"/>
  <c r="H12" i="25"/>
  <c r="H11" i="25"/>
  <c r="H10" i="25"/>
  <c r="H9" i="25"/>
  <c r="H7" i="25"/>
  <c r="H5" i="25"/>
  <c r="H4" i="25"/>
  <c r="H8" i="25" l="1"/>
  <c r="H6" i="25"/>
  <c r="B12" i="21" l="1"/>
  <c r="B5" i="21"/>
  <c r="B17" i="1"/>
  <c r="F8" i="24" l="1"/>
  <c r="F11" i="10"/>
  <c r="G11" i="10" s="1"/>
  <c r="B6" i="1"/>
  <c r="F9" i="10"/>
  <c r="F8" i="10"/>
  <c r="F7" i="10"/>
  <c r="F6" i="10"/>
  <c r="G16" i="10"/>
  <c r="F16" i="10"/>
  <c r="G15" i="10"/>
  <c r="F15" i="10"/>
  <c r="G14" i="10"/>
  <c r="F14" i="10"/>
  <c r="G13" i="10"/>
  <c r="F13" i="10"/>
  <c r="G9" i="10"/>
  <c r="G8" i="10"/>
  <c r="G7" i="10"/>
  <c r="G6" i="10"/>
  <c r="G5" i="10"/>
  <c r="F6" i="24"/>
  <c r="E6" i="24" s="1"/>
  <c r="F7" i="24"/>
  <c r="F9" i="24"/>
  <c r="C9" i="24" s="1"/>
  <c r="F10" i="24"/>
  <c r="F11" i="24"/>
  <c r="C11" i="24" s="1"/>
  <c r="F12" i="24"/>
  <c r="F13" i="24"/>
  <c r="C13" i="24" s="1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C38" i="9" s="1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C18" i="9" s="1"/>
  <c r="F16" i="9"/>
  <c r="F15" i="9"/>
  <c r="F14" i="9"/>
  <c r="F13" i="9"/>
  <c r="F12" i="9"/>
  <c r="F11" i="9"/>
  <c r="E17" i="9" s="1"/>
  <c r="F10" i="9"/>
  <c r="F9" i="9"/>
  <c r="F8" i="9"/>
  <c r="C9" i="9" s="1"/>
  <c r="F7" i="9"/>
  <c r="F6" i="9"/>
  <c r="E18" i="9"/>
  <c r="E20" i="9"/>
  <c r="E12" i="9"/>
  <c r="B7" i="1"/>
  <c r="B6" i="25"/>
  <c r="C6" i="25"/>
  <c r="D6" i="25"/>
  <c r="E6" i="25"/>
  <c r="F6" i="25"/>
  <c r="G6" i="25"/>
  <c r="B5" i="23"/>
  <c r="B4" i="23" s="1"/>
  <c r="B5" i="6"/>
  <c r="B4" i="6" s="1"/>
  <c r="C29" i="9" l="1"/>
  <c r="E29" i="9"/>
  <c r="C41" i="9"/>
  <c r="E41" i="9"/>
  <c r="C26" i="9"/>
  <c r="E26" i="9"/>
  <c r="C20" i="9"/>
  <c r="C30" i="9"/>
  <c r="E30" i="9"/>
  <c r="C42" i="9"/>
  <c r="E42" i="9"/>
  <c r="C46" i="9"/>
  <c r="E46" i="9"/>
  <c r="C25" i="9"/>
  <c r="E25" i="9"/>
  <c r="C45" i="9"/>
  <c r="E45" i="9"/>
  <c r="E23" i="9"/>
  <c r="C23" i="9"/>
  <c r="E27" i="9"/>
  <c r="C27" i="9"/>
  <c r="E31" i="9"/>
  <c r="C31" i="9"/>
  <c r="E39" i="9"/>
  <c r="C39" i="9"/>
  <c r="E43" i="9"/>
  <c r="C43" i="9"/>
  <c r="E47" i="9"/>
  <c r="C47" i="9"/>
  <c r="C24" i="9"/>
  <c r="E24" i="9"/>
  <c r="E28" i="9"/>
  <c r="C28" i="9"/>
  <c r="C32" i="9"/>
  <c r="E32" i="9"/>
  <c r="E40" i="9"/>
  <c r="C40" i="9"/>
  <c r="E44" i="9"/>
  <c r="C44" i="9"/>
  <c r="C48" i="9"/>
  <c r="E48" i="9"/>
  <c r="E9" i="24"/>
  <c r="E13" i="24"/>
  <c r="E11" i="24"/>
  <c r="E8" i="24"/>
  <c r="C8" i="24"/>
  <c r="C6" i="24"/>
  <c r="C33" i="9"/>
  <c r="E10" i="9"/>
  <c r="C8" i="9"/>
  <c r="E49" i="9"/>
  <c r="E9" i="9"/>
  <c r="C13" i="9"/>
  <c r="E8" i="9"/>
  <c r="E16" i="9"/>
  <c r="C22" i="9"/>
  <c r="E21" i="9"/>
  <c r="E13" i="9"/>
  <c r="C17" i="9"/>
  <c r="E14" i="9"/>
  <c r="C16" i="9"/>
  <c r="E19" i="9"/>
  <c r="E11" i="9"/>
  <c r="C15" i="9"/>
  <c r="C49" i="9"/>
  <c r="C19" i="9"/>
  <c r="C12" i="9"/>
  <c r="E22" i="9"/>
  <c r="E38" i="9"/>
  <c r="C34" i="9"/>
  <c r="E35" i="9"/>
  <c r="C37" i="9"/>
  <c r="E34" i="9"/>
  <c r="E33" i="9"/>
  <c r="C35" i="9"/>
  <c r="C21" i="9"/>
  <c r="E36" i="9"/>
  <c r="C36" i="9"/>
  <c r="C14" i="9"/>
  <c r="E37" i="9"/>
  <c r="C11" i="9"/>
  <c r="E15" i="9"/>
  <c r="E6" i="9"/>
  <c r="C6" i="9"/>
  <c r="C7" i="9"/>
  <c r="B12" i="1"/>
  <c r="B20" i="1"/>
  <c r="B8" i="1"/>
  <c r="B14" i="1"/>
  <c r="E12" i="24"/>
  <c r="C12" i="24"/>
  <c r="C7" i="24"/>
  <c r="E7" i="24"/>
  <c r="C10" i="9"/>
  <c r="E7" i="9"/>
  <c r="E10" i="24"/>
  <c r="C10" i="24"/>
  <c r="B18" i="1"/>
  <c r="B10" i="1"/>
  <c r="B16" i="1"/>
</calcChain>
</file>

<file path=xl/sharedStrings.xml><?xml version="1.0" encoding="utf-8"?>
<sst xmlns="http://schemas.openxmlformats.org/spreadsheetml/2006/main" count="753" uniqueCount="389">
  <si>
    <t>Прочие (указать каждое  с кодом МКБ-10)</t>
  </si>
  <si>
    <t>Доля девочек соответствующего возраста в численности всех девочек в возрасте 0-17 лет включительно (%)</t>
  </si>
  <si>
    <t>Доля девочек соответствующего возраста в численности всего населения (%)</t>
  </si>
  <si>
    <t>Раздел II. Численность врачей акушеров-гинекологов, оказывающих специализированную гинекологическую помощь детям</t>
  </si>
  <si>
    <t>Итого</t>
  </si>
  <si>
    <t>5 - 9 лет</t>
  </si>
  <si>
    <t>0 - 4 года</t>
  </si>
  <si>
    <t>10 - 14 лет</t>
  </si>
  <si>
    <t>15 - 17 лет</t>
  </si>
  <si>
    <t>Эндометриоз всего N80, в т.ч.:</t>
  </si>
  <si>
    <t>Невоспалительные болезни яичника,  маточной трубы и широкой связки матки всего N83.0–9, в т.ч.:</t>
  </si>
  <si>
    <t>Преждевременное половое развитие E22.8, E25.-, E27.0, E30.1.,Q78.1, в т.ч.:</t>
  </si>
  <si>
    <t>Травмы половых органов  S30.2, S31.4, S31.5</t>
  </si>
  <si>
    <t xml:space="preserve">Лейомиома матки D25  </t>
  </si>
  <si>
    <t>Эктропион шейки матки N86</t>
  </si>
  <si>
    <t>Доброкачественные дисплазиии молочной железы N60-N64 всего, в т.ч.:</t>
  </si>
  <si>
    <t>Задержка полового развития E23.0-1, E26.6, E28.3, E30.0, E45.-, E89.3-4, Q50.0, Q96.-, в т.ч.:</t>
  </si>
  <si>
    <t>до 14 лет</t>
  </si>
  <si>
    <t>15-17 лет</t>
  </si>
  <si>
    <t>кол-во</t>
  </si>
  <si>
    <t>%</t>
  </si>
  <si>
    <t>Медицинская реабилитация в амбулаторных условиях и в дневных стационарах</t>
  </si>
  <si>
    <t>Медицинская реабилитация в стационарных условиях</t>
  </si>
  <si>
    <t>Лечение в амбулаторных условиях и в дневных стационарах</t>
  </si>
  <si>
    <t>Лечение в стационарных условиях</t>
  </si>
  <si>
    <t>Воспалительные болезни женских тазовых органов (ВЗОМТ) всего  N70-74 всего, в т.ч.:</t>
  </si>
  <si>
    <t>Доброкачественное заболевание шейки матки N87</t>
  </si>
  <si>
    <t>Доброкачественная опухоль яичника D27, в т.ч.:</t>
  </si>
  <si>
    <t>Врожденная аномалия молочной железы и соска Q83</t>
  </si>
  <si>
    <t>Рубцовая деформация вульвы и влагалища N89.5, в т.ч.:</t>
  </si>
  <si>
    <t>Раздел I. Общая численность населения и численность детского населения, в том числе девочек</t>
  </si>
  <si>
    <t>другие виды аборта (криминальный) О05</t>
  </si>
  <si>
    <t>аборт неуточненный (внебольничный) О06</t>
  </si>
  <si>
    <t>самопроизвольный аборт О03</t>
  </si>
  <si>
    <t>другие анормальные продукты зачатия O02</t>
  </si>
  <si>
    <t>Охват профилактическим осмотром девочек (% осмотренных от подлежащих осмотру)</t>
  </si>
  <si>
    <t>- cклерозирующий лихен N76.8</t>
  </si>
  <si>
    <t>х</t>
  </si>
  <si>
    <t>- эндометриоз яичника N80.1</t>
  </si>
  <si>
    <t>- эндометриоз тазовой брюшины N80.3</t>
  </si>
  <si>
    <t>- аменорея N91.0; N91.1</t>
  </si>
  <si>
    <t>- дисменорея N94.4-6</t>
  </si>
  <si>
    <t>- вульвы и влагалища C51.- + C52.-</t>
  </si>
  <si>
    <t>- тела матки C54.- + C55.-</t>
  </si>
  <si>
    <t>Умерло больных</t>
  </si>
  <si>
    <t>- эндометриоз матки, включен аденомиоз N80.0</t>
  </si>
  <si>
    <t>- острое и обострение хронического сальпингита и оофорита N70.1</t>
  </si>
  <si>
    <t>- острый тазовый перитонит N73.3</t>
  </si>
  <si>
    <t>- тазовые перитонеальные спайки N73.6</t>
  </si>
  <si>
    <t>- вульвит острый и обострение хронического N76.2-3</t>
  </si>
  <si>
    <t>- вульвовагинит острый и обострение хронического N76.0-1</t>
  </si>
  <si>
    <t>Атопический дерматит L23</t>
  </si>
  <si>
    <t>Аногенитальные бородавки (папилломы ) A63.0</t>
  </si>
  <si>
    <t>- тела и шейки матки Q51</t>
  </si>
  <si>
    <t>- порок развития вульвы Q52.-</t>
  </si>
  <si>
    <t>- врожденные аномалии развития яичников Q50.3</t>
  </si>
  <si>
    <t>- киста фолликулярная N83.0</t>
  </si>
  <si>
    <t>- киста желтого тела, в т.ч. геморрагическая (апоплексия) N83.1</t>
  </si>
  <si>
    <t>- перекручивание образования/придатка матки N83.5, в т.ч. внутриутробное Q50.2</t>
  </si>
  <si>
    <t>- эпителиальная (серозная, муцинозная цистаденома)</t>
  </si>
  <si>
    <t>- солитарная киста(ы) N60</t>
  </si>
  <si>
    <t>- гипертрофия молочных желез (макромастия) N62</t>
  </si>
  <si>
    <t>- молочной железы С50.-</t>
  </si>
  <si>
    <t>- шейки матки С53.-</t>
  </si>
  <si>
    <t>- яичника С56.-</t>
  </si>
  <si>
    <t>- при синдроме Тернера Q96.0-9</t>
  </si>
  <si>
    <t>- у женщин с кариотипом 46,XY Q97.3</t>
  </si>
  <si>
    <t>- при агенезии гонад у женщин с кариотипом 46,ХХ</t>
  </si>
  <si>
    <t>- при гипофункции гипофиза/гипоталамуса E23</t>
  </si>
  <si>
    <t>- преждевременное телархе E30.8</t>
  </si>
  <si>
    <t>- периферическое ППР (МОБ-синдром) Q78.1</t>
  </si>
  <si>
    <t>- гонадотропинзависимое ППР E22.8</t>
  </si>
  <si>
    <t>- на фоне адреногенитальных расстройств E25.-</t>
  </si>
  <si>
    <t>- обильные, частые и нерегулярные менструальные кровотечения N92.2</t>
  </si>
  <si>
    <t>- мастит (острый, инфекционный, непослеродовый, подострый) N61</t>
  </si>
  <si>
    <t>- абсцесс/фурункул молочной железы (острый,хронический, непослеродовый) N 61</t>
  </si>
  <si>
    <t>-  у первобеременных</t>
  </si>
  <si>
    <t xml:space="preserve">- у первобеременных О03-О06, всего </t>
  </si>
  <si>
    <t>- у ВИЧ-инфицированных женщин О03-О06</t>
  </si>
  <si>
    <t>- из них проведено медикаментозным методом</t>
  </si>
  <si>
    <t>- пузырный занос О01</t>
  </si>
  <si>
    <t>аборт по медицинским показаниям О04</t>
  </si>
  <si>
    <t>- в сроки до 12 недель</t>
  </si>
  <si>
    <t>- в сроки с 12 до 22 недель</t>
  </si>
  <si>
    <t>- инфекции половых путей и тазовых органов О08.0</t>
  </si>
  <si>
    <t>- эмболия О08.2</t>
  </si>
  <si>
    <t>- шок О08.3</t>
  </si>
  <si>
    <t>- неудачная попытка аборта О07</t>
  </si>
  <si>
    <t>Раздел XIII. Контрацепция</t>
  </si>
  <si>
    <t>- медикаментозным методом</t>
  </si>
  <si>
    <t>- длительное или чрезмерное кровотечение О08.1</t>
  </si>
  <si>
    <t>- сращения малых половых губ N90.8</t>
  </si>
  <si>
    <t>Доброкачественное новообразование влагалища и вульвы D28</t>
  </si>
  <si>
    <t>Врожденные аномалии (пороки) женских половых органов Q50-Q52</t>
  </si>
  <si>
    <t>Численность детей в возрасте 0-17 лет включительно (девочек и мальчиков)</t>
  </si>
  <si>
    <t>Доля детей (девочек и мальчиков) соответствующего возраста в численности всего населения (%)</t>
  </si>
  <si>
    <t xml:space="preserve">Численность девочек в возрасте 0-17 лет включительно </t>
  </si>
  <si>
    <t>Доля девочек в возрасте 0-17 лет включительно в численности женского населения (%)</t>
  </si>
  <si>
    <t>Численность девочек от 0 до 4 лет включительно</t>
  </si>
  <si>
    <t>Численность девочек с 10 до 14 лет включительно</t>
  </si>
  <si>
    <t>Численность девочек с 0 до 14 лет включительно</t>
  </si>
  <si>
    <t>Численность девочек с 15 до 17 лет включительно</t>
  </si>
  <si>
    <t>Численность выявленных больных с гинекологическим заболеванием или нарушением полового развития</t>
  </si>
  <si>
    <t>Хламидийная инфекция A 56.0</t>
  </si>
  <si>
    <t>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</si>
  <si>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** - в том числе имеющих действующий сертификат (менее 5 лет с момента последнего курса) о тематическом усовершенствовании (ТУ) по гинекологии детей и подростков</t>
  </si>
  <si>
    <t>Раздел III. Результаты  профилактических осмотров организованных и неорганизованных девочек декретируемых возрастов (на основании приказа № 514н от 10.08.2017)</t>
  </si>
  <si>
    <t>из общего числа посещений врача акушера-гинеколога, сделано по поводу заболеваний</t>
  </si>
  <si>
    <t>зарегистрировано заболеваний</t>
  </si>
  <si>
    <t>из них с впервые в жизни установленным диагнозом</t>
  </si>
  <si>
    <t>Число физических лиц зарегистрированных пациентов</t>
  </si>
  <si>
    <t>0-14 лет</t>
  </si>
  <si>
    <t>из них с диагнозом, установленным впервые в жизни</t>
  </si>
  <si>
    <t>(по данным формы № 12, табл. 1001, 2001)</t>
  </si>
  <si>
    <t>Взято под диспансерное наблюдение</t>
  </si>
  <si>
    <t>Снято с диспансерного наблюдения</t>
  </si>
  <si>
    <t>всего</t>
  </si>
  <si>
    <t>выскабливание матки (кроме аборта)</t>
  </si>
  <si>
    <t>по поводу внематочной беременности</t>
  </si>
  <si>
    <t>гистероскопия</t>
  </si>
  <si>
    <t>экстирпация и надвлагалищная ампутация матки</t>
  </si>
  <si>
    <t xml:space="preserve">(по данным формы статистической отчетности № 030-ПО/о-17, п. 4.1, 4.2)
</t>
  </si>
  <si>
    <t>Санаторно-курортное лечение</t>
  </si>
  <si>
    <t>Число посещений врача акушера-гинеколога, включая профилактические, всего</t>
  </si>
  <si>
    <t>Численность девочек, отнесенных к 1 группе здоровья из числа осмотренных</t>
  </si>
  <si>
    <t>Численность девочек, отнесенных к 2 группе здоровья из числа осмотренных</t>
  </si>
  <si>
    <t>Численность девочек, отнесенных к 3 группе здоровья из числа осмотренных</t>
  </si>
  <si>
    <t>Численность девочек, отнесенных к 4 группе здоровья из числа осмотренных</t>
  </si>
  <si>
    <t>Численность девочек, отнесенных к 5 группе здоровья из числа осмотренных</t>
  </si>
  <si>
    <r>
      <t xml:space="preserve">Численность девочек, </t>
    </r>
    <r>
      <rPr>
        <b/>
        <sz val="12"/>
        <color theme="1"/>
        <rFont val="Times New Roman"/>
        <family val="1"/>
        <charset val="204"/>
      </rPr>
      <t>подлежащих профилактическому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</si>
  <si>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r>
      <t>Численность осмотренных девочек</t>
    </r>
    <r>
      <rPr>
        <b/>
        <sz val="12"/>
        <color theme="1"/>
        <rFont val="Times New Roman"/>
        <family val="1"/>
        <charset val="204"/>
      </rPr>
      <t>, из числа подлежащих осмотру</t>
    </r>
    <r>
      <rPr>
        <sz val="12"/>
        <color theme="1"/>
        <rFont val="Times New Roman"/>
        <family val="1"/>
        <charset val="204"/>
      </rPr>
      <t xml:space="preserve"> в соответствующем возрасте (абсолютное число)</t>
    </r>
  </si>
  <si>
    <t>Показатели</t>
  </si>
  <si>
    <t>Заполняется региональной службой статистики</t>
  </si>
  <si>
    <t>Значения</t>
  </si>
  <si>
    <t>Численность женского населения</t>
  </si>
  <si>
    <t>Численность девочек с 5 до 9 лет включительно</t>
  </si>
  <si>
    <t>в детских поликлиниках и детских поликлинических отделениях</t>
  </si>
  <si>
    <t>в центрах охраны репродуктивного здоровья подростков</t>
  </si>
  <si>
    <t>в консультативно-диагностических центрах</t>
  </si>
  <si>
    <t>в центрах планирования семьи и репродукции</t>
  </si>
  <si>
    <t>в прочих медицинских организациях</t>
  </si>
  <si>
    <t>Возрастная группа (полных лет включительно)</t>
  </si>
  <si>
    <t>Количество девочек, переданных под наблюдение поликлиники для взрослых (по данным формы № 12, табл. 2001), женской консультации</t>
  </si>
  <si>
    <t>Раздел VI. Мероприятия по диспансеризации девочек с гинекологическими заболеваниями</t>
  </si>
  <si>
    <t>Итого:</t>
  </si>
  <si>
    <t>Раздел VIII. Данные обеспеченности гинекологическими койками для детей в возрасте от 0 до 17 лет</t>
  </si>
  <si>
    <t>в условиях взрослых стационарных медицинских организаций</t>
  </si>
  <si>
    <t>в условиях детских стационарных медицинских организаций, в том числе:</t>
  </si>
  <si>
    <t>Проведено койко-дней всеми больными</t>
  </si>
  <si>
    <t>Раздел IX. Показатели стационарной медицинской помощи для детей в возрасте от 0 до 17 лет на специализированных гинекологических койках</t>
  </si>
  <si>
    <t>- врожденные аномалии развития фаллопиевых труб (фимбриальная киста -гидатида) Q50.4</t>
  </si>
  <si>
    <t>- врожденные аномалии развития широких связок (эпооофорона, гартнерова хода, пароовариальная) Q50.5</t>
  </si>
  <si>
    <t>Злокачественные новообразования C00-C96, впервые выявленные всего, в т.ч.:</t>
  </si>
  <si>
    <t>Другие невоспалительные болезни матки, за исключением шейки N85-, в т.ч.:</t>
  </si>
  <si>
    <t>Полип женских половых органов N84, в т.ч.:</t>
  </si>
  <si>
    <t>- полип тела матки/эндометрия N84.0</t>
  </si>
  <si>
    <t>- полип шейки матки N84.4</t>
  </si>
  <si>
    <t>- полип влагалища N84.2</t>
  </si>
  <si>
    <t>- полип вульвы N84.3</t>
  </si>
  <si>
    <t>СПКЯ E28.2</t>
  </si>
  <si>
    <t>Всего заболеваний:</t>
  </si>
  <si>
    <t>Фиброаденома молочной железы D24</t>
  </si>
  <si>
    <t>Лапаротомия</t>
  </si>
  <si>
    <t>Лапароскопия диагностическая/лечебная</t>
  </si>
  <si>
    <t>соотношение лапароскопий к лапаротомиям (%)</t>
  </si>
  <si>
    <t>Возрастная группа</t>
  </si>
  <si>
    <t>Локализация оперативного вмешательства:</t>
  </si>
  <si>
    <t>- вульва</t>
  </si>
  <si>
    <t>- влагалище</t>
  </si>
  <si>
    <t>- матка</t>
  </si>
  <si>
    <t>- яичник</t>
  </si>
  <si>
    <t>- маточная труба</t>
  </si>
  <si>
    <t>Раздел X. Количество девочек, подвергнутых в отчетном году оперативным вмешательствам</t>
  </si>
  <si>
    <t>Раздел XII. Исход беременности у несовершеннолетних</t>
  </si>
  <si>
    <t>Всего прерываний беременности О03-О06 (по данным Формы №13 "Сведения о беременности с абортивным исходом"), из них:</t>
  </si>
  <si>
    <t>Прерывание беременности в срок с 12 до 22 недель, всего из них:</t>
  </si>
  <si>
    <t>Осложнения, вызванные абортом О08, всего из них:</t>
  </si>
  <si>
    <t>Число консультаций, проведенных по вопросам охраны репродуктивного здоровья (Z70.0-6)</t>
  </si>
  <si>
    <t>Число девочек, которым рекомендовано лечение, медицинская реабилитация, санаторно-курортное лечение после прерывания беременности</t>
  </si>
  <si>
    <t>Раздел XV. Охват дополнительными медицинскими услугами после прерывания беременности</t>
  </si>
  <si>
    <t>Раздел XVI. Число девочек, прошедших дополнительные консультации и исследования</t>
  </si>
  <si>
    <t>медицинский аборт О04, проведенный по социальным показаниям, из них:</t>
  </si>
  <si>
    <t>медицинский аборт О04, в том числе:</t>
  </si>
  <si>
    <t>за</t>
  </si>
  <si>
    <t>год</t>
  </si>
  <si>
    <t>Ф.И.О. полностью:</t>
  </si>
  <si>
    <t xml:space="preserve">E-mail
</t>
  </si>
  <si>
    <t>Телефон:</t>
  </si>
  <si>
    <t>Название субъекта Российской Федерации</t>
  </si>
  <si>
    <t>Дата:</t>
  </si>
  <si>
    <t>дд/мм/гггг</t>
  </si>
  <si>
    <t>Процент оздоровления</t>
  </si>
  <si>
    <t>Расстройства менструаций всего N91-N94, в т.ч.:</t>
  </si>
  <si>
    <t>Невоспалительные болезни вульвы и влагалища всего N89- N90, в т.ч.:</t>
  </si>
  <si>
    <t>Число гинекологических коек, развернутых для детей в возрасте от 0 до 17 лет включительно всего, из них:</t>
  </si>
  <si>
    <t>Выписано больных всего, из них:</t>
  </si>
  <si>
    <t>Состояло под диспансерным наблюдением на конец года, предшествовавшего отчетному</t>
  </si>
  <si>
    <t>0-4 года</t>
  </si>
  <si>
    <t>5-9 лет</t>
  </si>
  <si>
    <t>10-14 лет</t>
  </si>
  <si>
    <t>- олигоменорея N91.3-4</t>
  </si>
  <si>
    <t>Воспалительные заболевания вульвы и влагалища всего N75-77, всего, в т.ч.:</t>
  </si>
  <si>
    <t>- выворот матки N85.5</t>
  </si>
  <si>
    <t>- внутриматочные сращения N85.3</t>
  </si>
  <si>
    <t>- гематометра с гематосальпинксом N85.7</t>
  </si>
  <si>
    <t>- послеоперационные N99.2</t>
  </si>
  <si>
    <t>- ретроцервикальный эндометриоз N80.4</t>
  </si>
  <si>
    <t>- аплазия влагалища при функционирующей матке Q52.0</t>
  </si>
  <si>
    <t>- аплазия влагалища и матки Q51.0</t>
  </si>
  <si>
    <t>0-17 лет</t>
  </si>
  <si>
    <t>Роды - общее число, из них:</t>
  </si>
  <si>
    <r>
      <t xml:space="preserve">Кроме того: </t>
    </r>
    <r>
      <rPr>
        <i/>
        <sz val="12"/>
        <color theme="1"/>
        <rFont val="Times New Roman"/>
        <family val="1"/>
        <charset val="204"/>
      </rPr>
      <t>- внематочная беременность О00</t>
    </r>
  </si>
  <si>
    <t>Число женщин, умерших после прерывания беременности O02-O06, всего из них:</t>
  </si>
  <si>
    <t>Укомплектованность амбулаторного звена</t>
  </si>
  <si>
    <t>Укомплектованность стационарного звена</t>
  </si>
  <si>
    <t>Ответственный за отчет (должность):</t>
  </si>
  <si>
    <t xml:space="preserve">Раздел XI. Сведения о заболеваниях, зарегистрированных при выписке девочек из стационара </t>
  </si>
  <si>
    <t>Раздел XIV. Число девочек, которым рекомендовано лечение, медицинская реабилитация, санаторно-курортное лечение</t>
  </si>
  <si>
    <t>II. Предложения по развитию службы репродуктивного здоровья девочек от 0 до 17 лет включительно</t>
  </si>
  <si>
    <t>I. Описание проблем в сфере охраны репродуктивного здоровья девочек от 0 до 17 лет включительно в медицинской организации, в субъекте, в регионе</t>
  </si>
  <si>
    <t>- получивших консервативное лечение</t>
  </si>
  <si>
    <t>Прерывание беременности в сроки до 12 недель О02-О06, всего из них:</t>
  </si>
  <si>
    <t>медицинский аборт легальный:</t>
  </si>
  <si>
    <t>медицинский аборт, проведенный по медицинским показаниям:</t>
  </si>
  <si>
    <t>Число девушек, обратившихся за советом о любой контрацепции в отчетном году (Z30.0), всего</t>
  </si>
  <si>
    <t>Нуждались в амбулаторных условиях и в дневных стационарах</t>
  </si>
  <si>
    <t>Прошли в амбулаторных условиях и в дневных стационарах</t>
  </si>
  <si>
    <t>Нуждались в стационарных условиях</t>
  </si>
  <si>
    <t>Прошли в стационарных условиях</t>
  </si>
  <si>
    <t xml:space="preserve">                   - в профильных гинекологических отделениях</t>
  </si>
  <si>
    <t xml:space="preserve">                   - в непрофильных (хирургических, урологических и иных) отделениях</t>
  </si>
  <si>
    <t>Число физических лиц основных работников на занятых должностях в амбулаторных условиях*</t>
  </si>
  <si>
    <t>3 года</t>
  </si>
  <si>
    <t>6 лет</t>
  </si>
  <si>
    <t>15 лет</t>
  </si>
  <si>
    <t>16 лет</t>
  </si>
  <si>
    <t>17 лет</t>
  </si>
  <si>
    <t>Всего</t>
  </si>
  <si>
    <t>Прочие (указать каждое с кодом МКБ-10)</t>
  </si>
  <si>
    <t>Нозологии</t>
  </si>
  <si>
    <t>Общее число врачей акушеров-гинекологов, совмещающих амбулаторно-профилактическую и стационарную работу с девочками</t>
  </si>
  <si>
    <t>Число должностей врачей акушеров-гинекологов в подразделениях, оказывающих медицинскую помощь в амбулаторных условиях - штатных</t>
  </si>
  <si>
    <t>Число должностей врачей акушеров-гинекологов в подразделениях, оказывающих медицинскую помощь в амбулаторных условиях - занятых</t>
  </si>
  <si>
    <t>Число должностей врачей акушеров-гинекологов в подразделениях, оказывающих медицинскую помощь в стационарных условиях - штатных</t>
  </si>
  <si>
    <t>Число должностей врачей акушеров-гинекологов в подразделениях, оказывающих медицинскую помощь в стационарных условиях - занятых</t>
  </si>
  <si>
    <t xml:space="preserve">Число физических лиц основных работников на занятых должностях в стационарных условиях </t>
  </si>
  <si>
    <t xml:space="preserve">Число врачей-акушеров-гинекологов, участвующих в  профилактических осмотрах девочек декретируемых возрастов** </t>
  </si>
  <si>
    <t xml:space="preserve">Общая численность населения  </t>
  </si>
  <si>
    <t>13 лет</t>
  </si>
  <si>
    <t>Заполняется кадровой службой по данным формы № 30 в редакции от 30.12.2020  (таблица 1100)</t>
  </si>
  <si>
    <t>(по данным формы №30 от 30.12.2020, табл. 2105)</t>
  </si>
  <si>
    <r>
      <t>Заполняется службой медицинской статистики по</t>
    </r>
    <r>
      <rPr>
        <sz val="12"/>
        <rFont val="Times New Roman"/>
        <family val="1"/>
        <charset val="204"/>
      </rPr>
      <t xml:space="preserve"> данным формы №12 (табл. 1000, 2000) </t>
    </r>
    <r>
      <rPr>
        <sz val="12"/>
        <color theme="1"/>
        <rFont val="Times New Roman"/>
        <family val="1"/>
        <charset val="204"/>
      </rPr>
      <t>и по данным приказа №1130н</t>
    </r>
  </si>
  <si>
    <t>Общее число функционирующих кабинетов врачей гинекологов для несовершеннолетних</t>
  </si>
  <si>
    <t xml:space="preserve"> (форма № 30 от 30.12.2020  для ЛПУ, имеющих в структуре гинекологические койки для детей в возрасте от 0 до 17 лет включительно) </t>
  </si>
  <si>
    <t xml:space="preserve"> (форма № 30 от 30.12.2020 (приказ №863) и № 14 от 18.12.2020 (приказ №812) для ЛПУ, имеющих в структуре гинекологические койки для детей в возрасте от 0 до 17 лет включительно) </t>
  </si>
  <si>
    <t>- прооперированные, в том числе в условиях:</t>
  </si>
  <si>
    <t xml:space="preserve">  районной больницы</t>
  </si>
  <si>
    <t xml:space="preserve">  дневного стационара ЦОРЗП</t>
  </si>
  <si>
    <t xml:space="preserve">  городской больницы</t>
  </si>
  <si>
    <t xml:space="preserve">  областной многопрофильной больницы</t>
  </si>
  <si>
    <t xml:space="preserve">  специализированного стационара округа</t>
  </si>
  <si>
    <t xml:space="preserve">  Федерального специализированного учреждения</t>
  </si>
  <si>
    <t>операции на молочной железе</t>
  </si>
  <si>
    <t>заполняется по форме 14  приказ 812 от 18.12.2020</t>
  </si>
  <si>
    <t>заполняется на основании формы 32 приложение№1 Приказ № 876 от 31.12.2020 раздел 2201</t>
  </si>
  <si>
    <t>имеющих ВМС</t>
  </si>
  <si>
    <t>использующих гормональную контрацепцию</t>
  </si>
  <si>
    <t>использующих барьерную контрацепцию</t>
  </si>
  <si>
    <t>использующих прерванный половой акт</t>
  </si>
  <si>
    <t xml:space="preserve">применивших аварийную гормональную контрацепцию </t>
  </si>
  <si>
    <t xml:space="preserve">Состоит под наблюдением на конец года, в том числе: </t>
  </si>
  <si>
    <t>Годовой отчет врача-акушера-гинеколога для несовершеннолетних</t>
  </si>
  <si>
    <t>ЦЕНТРАЛЬНЫЙ ФЕДЕРАЛЬНЫЙ ОКРУГ</t>
  </si>
  <si>
    <t>СЕВЕРО-ЗАПАДНЫЙ ФЕДЕРАЛЬНЫЙ ОКРУГ</t>
  </si>
  <si>
    <t>ЮЖНЫЙ ФЕДЕРАЛЬНЫЙ ОКРУГ</t>
  </si>
  <si>
    <t>СЕВЕРО-КАВКАЗСКИЙ ФЕДЕРАЛЬНЫЙ ОКРУГ</t>
  </si>
  <si>
    <t>ПРИВОЛЖСКИЙ ФЕДЕРАЛЬНЫЙ ОКРУГ</t>
  </si>
  <si>
    <t>УРАЛЬСКИЙ ФЕДЕРАЛЬНЫЙ ОКРУГ</t>
  </si>
  <si>
    <t>СИБИРСКИЙ ФЕДЕРАЛЬНЫЙ ОКРУГ</t>
  </si>
  <si>
    <t>ДАЛЬНЕВОСТОЧНЫЙ ФЕДЕРАЛЬНЫЙ ОКРУГ</t>
  </si>
  <si>
    <t>Белгородская область</t>
  </si>
  <si>
    <t xml:space="preserve"> </t>
  </si>
  <si>
    <t>Количество девочек, прошедших полный цикл вакцинации от вируса папилломы человека  с учетом возрастных групп (всего), их них:</t>
  </si>
  <si>
    <t>Состоит под диспансерным наблюдением на конец отчетного года</t>
  </si>
  <si>
    <t>Субъект РФ</t>
  </si>
  <si>
    <t xml:space="preserve">Субъект РФ </t>
  </si>
  <si>
    <t>ВСЕГО</t>
  </si>
  <si>
    <t>% выявленных больных с гинекологическим заболеванием или нарушением полового развития</t>
  </si>
  <si>
    <t>Раздел IV. Структура выявленных гинекологических заболеваний и нарушений полового развития при профилактическом осмотре у несовершеннолетних девочек декретируемых возрастов</t>
  </si>
  <si>
    <t>(за основу взята учетная форма № 030-ПО/у-17 "сведения о профилактических медицинских осмотрах несовершеннолетнего")</t>
  </si>
  <si>
    <t>из общего числа посещений врача акушера-гинеколога, с профилактической и иными целями           (за исключением девочек, направленных на плановый профилактический осмотр в декретируемом возрасте)</t>
  </si>
  <si>
    <t>удаление 1 яичника</t>
  </si>
  <si>
    <t>удаление 2 яичников</t>
  </si>
  <si>
    <t>по поводу новообразований</t>
  </si>
  <si>
    <t>по поводу перекручивания с некрозом яичника</t>
  </si>
  <si>
    <t>по поводу  сактосальпинкса</t>
  </si>
  <si>
    <t>операций с применением высоких медицинских технологий (ВМТ)</t>
  </si>
  <si>
    <t>осложнения во время и после операции</t>
  </si>
  <si>
    <t>по данным формы №14 (табл. 4000), формы № 30, (табл. 2800)</t>
  </si>
  <si>
    <t>2. Заполняйте все разделы и графы таблицы</t>
  </si>
  <si>
    <t>- вульвовагинит N76.0-1</t>
  </si>
  <si>
    <t>неправильное заполнение</t>
  </si>
  <si>
    <t>- вульвит N76.2-3</t>
  </si>
  <si>
    <t>правильное заполнение</t>
  </si>
  <si>
    <t>6. Обратите внимание на подсчет корректных сумм в таблицах, например:</t>
  </si>
  <si>
    <t>- склерозирующий лихен N76.8</t>
  </si>
  <si>
    <t>Прошу  учесть при заполнении следующие моменты/либо отослать пояснения сотрудникам, которые будут заполнять формы:</t>
  </si>
  <si>
    <t>Воспалительные заболевания вульвы и влагалища N75-N77, из них</t>
  </si>
  <si>
    <t>Общее число операций на женских половых органах, из них:</t>
  </si>
  <si>
    <t>Раздел V. Данные о работе врача кабинета врача- гинеколога для несовершеннолетних</t>
  </si>
  <si>
    <t>послеоперационные тазовые перитонеальные спайки N99.4</t>
  </si>
  <si>
    <r>
      <t>3. В строках, где стоят формулы, не нужно вписывать данные от руки. Результат считается автоматически. Эти строки выделены</t>
    </r>
    <r>
      <rPr>
        <sz val="12"/>
        <color theme="7" tint="-0.249977111117893"/>
        <rFont val="Times New Roman"/>
        <family val="1"/>
        <charset val="204"/>
      </rPr>
      <t xml:space="preserve"> </t>
    </r>
    <r>
      <rPr>
        <b/>
        <sz val="12"/>
        <color theme="7" tint="-0.249977111117893"/>
        <rFont val="Times New Roman"/>
        <family val="1"/>
        <charset val="204"/>
      </rPr>
      <t>желтым</t>
    </r>
    <r>
      <rPr>
        <sz val="12"/>
        <color theme="1"/>
        <rFont val="Times New Roman"/>
        <family val="1"/>
        <charset val="204"/>
      </rPr>
      <t xml:space="preserve"> цветом </t>
    </r>
  </si>
  <si>
    <t>Раздел IV. Структура выявленных гинекологических заболеваний и нарушений полового развития при профилактическом осмотре у девочек 0-17 лет</t>
  </si>
  <si>
    <t xml:space="preserve">Всего выявлено заболеваний </t>
  </si>
  <si>
    <t>ПОКАЗАТЕЛИ</t>
  </si>
  <si>
    <t>Заполняется службой медицинской статистики в абсолютных числах, по данным формы №12 (табл. 1000, 2000)</t>
  </si>
  <si>
    <t>- олигоменорея N91.3- 4</t>
  </si>
  <si>
    <t>- обильные, частые и нерегулярные менструальные кровотечения (АМКПП) N92.2</t>
  </si>
  <si>
    <t>- синдром предменструального напряжения N94.3</t>
  </si>
  <si>
    <t>Воспалительные болезни женских тазовых органов всего  N70-74, в т.ч.:</t>
  </si>
  <si>
    <t>- сальпингит и оофорит N70</t>
  </si>
  <si>
    <t>- воспалительная болезнь матки (эндомиометрит, метрит, миометрит, C4 абсцесс матки) A13N71</t>
  </si>
  <si>
    <t>- воспалительная болезнь шейки матки (экзоцервицит, эндоцервицит с наличием или без эрозии или эктропиона)</t>
  </si>
  <si>
    <t>Синдром предменструального напряжения N94.3</t>
  </si>
  <si>
    <t>Воспалительные заболевания вульвы и влагалища всего N75-77, в т.ч.:</t>
  </si>
  <si>
    <t>- вульвовагинит N76.0-N76.1</t>
  </si>
  <si>
    <t>- вульвит N76.2-N76.3</t>
  </si>
  <si>
    <t>Эрозия или эктропион шейки N86</t>
  </si>
  <si>
    <t>Дисплазия шейки матки</t>
  </si>
  <si>
    <t>- cлабовыраженная дисплазия (ЦИН I / LSIL) N87.0</t>
  </si>
  <si>
    <t>- умеренно выраженная дисплазия (ЦИН II) N87.1</t>
  </si>
  <si>
    <t>- лейкоплакия вульвы N90.4</t>
  </si>
  <si>
    <t>- сращения вульвы (малых половых губ) N90.8</t>
  </si>
  <si>
    <t>Доброкачественная опухоль яичника D27</t>
  </si>
  <si>
    <t>Дисфункция яичников всего, в т.ч.:</t>
  </si>
  <si>
    <t>- избыток эстрогенов E28.0</t>
  </si>
  <si>
    <t>- избыток андрогенов E28.1</t>
  </si>
  <si>
    <t>- СПКЯ E28.2</t>
  </si>
  <si>
    <t xml:space="preserve">Задержка полового развития E23.0-1, E26.6, E28.3, E30.0, E34.5, E45.-, E89.3-4, </t>
  </si>
  <si>
    <t xml:space="preserve"> -преждевременное телархе E30.8</t>
  </si>
  <si>
    <t>Врожденные аномалии (пороки) женских половых органов (матки и влагалища) Q50–Q52</t>
  </si>
  <si>
    <t>Синдром Тернера Q 96.</t>
  </si>
  <si>
    <t>Беременность, роды и послеродовый период О00-О99</t>
  </si>
  <si>
    <t>Злокачественные новообразования C00-C96, впервые выявленные в т.ч.:</t>
  </si>
  <si>
    <t>- молочной железы C50.-</t>
  </si>
  <si>
    <t>- шейки матки: С53.- или карцинома in situ, ЦИН III (D06)</t>
  </si>
  <si>
    <t>- яичника C56.-</t>
  </si>
  <si>
    <t>- сифилис A51.0, А51.3, N74.2</t>
  </si>
  <si>
    <t>- гонорея A54.0-2, N74.3</t>
  </si>
  <si>
    <t>- хламидиоз A56.0-2, N74.4</t>
  </si>
  <si>
    <t>- трихомониаз A59.0</t>
  </si>
  <si>
    <t>- аногенитальная герпетическая вирусная инфекция A60.0-1</t>
  </si>
  <si>
    <t>- аногенитальные бородавки A63.0-1</t>
  </si>
  <si>
    <t>- ВПЧ B97.7</t>
  </si>
  <si>
    <t>Болезни молочной железы N60-N64, D24 всего, в т.ч.:</t>
  </si>
  <si>
    <t>- образование в молочной железе неуточненное N63</t>
  </si>
  <si>
    <t>- доброкачественное новообразование молочной железы D24</t>
  </si>
  <si>
    <t>Всего заболеваний</t>
  </si>
  <si>
    <r>
      <t>Раздел VII. Сведения о заболеваниях, зарегистрированных по обращаемости</t>
    </r>
    <r>
      <rPr>
        <b/>
        <sz val="12"/>
        <color theme="1"/>
        <rFont val="Times New Roman"/>
        <family val="1"/>
        <charset val="204"/>
      </rPr>
      <t xml:space="preserve">
</t>
    </r>
  </si>
  <si>
    <t>Задержка полового развития Е23.0.1,Е26.6, Е28.3, Е30.0, Е45.-, Е89.3-4, Q50.0, Q96.</t>
  </si>
  <si>
    <t>Преждевременное половое развитие Е22.8, Е25.-, Е27.0, Е 30.1, Q78.1, в т.ч.:</t>
  </si>
  <si>
    <t>- преждевременное телархе Е30.8</t>
  </si>
  <si>
    <t>Нарушения ритма и характера менструаций N91-N93</t>
  </si>
  <si>
    <t>Дисменорея N94.4-N94.6</t>
  </si>
  <si>
    <t>Воспалительные болезни женских тазовых органов N70-N74</t>
  </si>
  <si>
    <t>Воспалительные заболевания вульвы и влагалища N75-N77</t>
  </si>
  <si>
    <t>Невоспалительные болезни женских половых органов всего N80 - N98, из них:</t>
  </si>
  <si>
    <t>- эндометриоз N80</t>
  </si>
  <si>
    <t>- кисты яичников N83.0-N83.2</t>
  </si>
  <si>
    <t>Доброкачественные новообразования женских половых органов D25-D28</t>
  </si>
  <si>
    <t>Болезни молочной железы N60–N64, С50.-, D24</t>
  </si>
  <si>
    <t>Травмы, отравления и некоторые другие последствия воздействия внешних причин S30.2, S31.4</t>
  </si>
  <si>
    <t>Врожденные аномалии (пороки развития) женских половых органов Q50-Q52</t>
  </si>
  <si>
    <t>(выборка из учетной формы № 030-ПО/у-17 "сведения о профилактических медицинских осмотрах несовершеннолетнего")</t>
  </si>
  <si>
    <t>Невоспалительные болезни яичника, маточной трубы и широкой связки матки всего N83.0–90, в т.ч.:</t>
  </si>
  <si>
    <t xml:space="preserve"> киста  желтого тела N83.1</t>
  </si>
  <si>
    <t>киста  фолликулярная  N83.0</t>
  </si>
  <si>
    <t>синдром андрогенной резистентности E34,5</t>
  </si>
  <si>
    <t>Синдром андрогенной резистентности E34,5</t>
  </si>
  <si>
    <t>- сращение вульвы (малых половых губ) N90.8</t>
  </si>
  <si>
    <t>аногенитальные бородавки А63.0</t>
  </si>
  <si>
    <r>
      <t xml:space="preserve">Инфекции передаваемые половым путем всего, в т.ч.:           </t>
    </r>
    <r>
      <rPr>
        <b/>
        <sz val="14"/>
        <color theme="1"/>
        <rFont val="Times New Roman"/>
        <family val="1"/>
        <charset val="204"/>
      </rPr>
      <t>(данные территориальных органов Росстата)</t>
    </r>
  </si>
  <si>
    <r>
      <t xml:space="preserve">4. В строках, где стоит </t>
    </r>
    <r>
      <rPr>
        <b/>
        <sz val="14"/>
        <color theme="1"/>
        <rFont val="Times New Roman"/>
        <family val="1"/>
        <charset val="204"/>
      </rPr>
      <t>"х"</t>
    </r>
    <r>
      <rPr>
        <sz val="12"/>
        <color theme="1"/>
        <rFont val="Times New Roman"/>
        <family val="1"/>
        <charset val="204"/>
      </rPr>
      <t xml:space="preserve"> не может быть никаких цифр, так как диагноз не соответствует возрасту</t>
    </r>
  </si>
  <si>
    <r>
      <t>5. В тех разделах, где в таблицах есть разбивка по возрастам, должны быть не только итоговые данные 0-17 лет или "всего", но и все данные по возрастам,</t>
    </r>
    <r>
      <rPr>
        <b/>
        <sz val="12"/>
        <color theme="1"/>
        <rFont val="Times New Roman"/>
        <family val="1"/>
        <charset val="204"/>
      </rPr>
      <t xml:space="preserve"> например:</t>
    </r>
  </si>
  <si>
    <t>1. Будьте  внимательны и ответственны при заполнении годового отчета .</t>
  </si>
  <si>
    <t>Главный внештатный детский врач-акушер-гинеколог Министерства здравоохранения Республики Коми</t>
  </si>
  <si>
    <t>Вяткина Екатерина Анатольевна</t>
  </si>
  <si>
    <t>89965903928, 44-11-61</t>
  </si>
  <si>
    <t>krpc@perinatal-komi.ru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</si>
</sst>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sz val="2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  <font>
      <sz val="12"/>
      <color theme="7" tint="-0.249977111117893"/>
      <name val="Times New Roman"/>
      <family val="1"/>
      <charset val="204"/>
    </font>
    <font>
      <b/>
      <sz val="12"/>
      <color theme="7" tint="-0.249977111117893"/>
      <name val="Times New Roman"/>
      <family val="1"/>
      <charset val="204"/>
    </font>
    <font>
      <i/>
      <sz val="12"/>
      <color rgb="FF0D0D0D"/>
      <name val="Times New Roman"/>
      <family val="1"/>
      <charset val="204"/>
    </font>
    <font>
      <i/>
      <sz val="12"/>
      <color theme="1"/>
      <name val="Times New Roman"/>
      <family val="1"/>
    </font>
    <font>
      <sz val="26"/>
      <color theme="1"/>
      <name val="Calibri"/>
      <family val="2"/>
      <charset val="204"/>
      <scheme val="minor"/>
    </font>
    <font>
      <sz val="12"/>
      <color rgb="FF000000"/>
      <name val="Times New Roman CYR"/>
      <charset val="204"/>
    </font>
    <font>
      <b/>
      <sz val="14"/>
      <color theme="1"/>
      <name val="Times New Roman"/>
      <family val="1"/>
      <charset val="204"/>
    </font>
    <font>
      <sz val="11"/>
      <color theme="9" tint="-0.499984740745262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37" fillId="0" borderId="0" applyNumberFormat="0" applyFill="0" applyBorder="0" applyAlignment="0" applyProtection="0"/>
  </cellStyleXfs>
  <cellXfs count="320">
    <xf numFmtId="0" fontId="0" fillId="0" borderId="0" xfId="0"/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Border="1" applyAlignment="1">
      <alignment vertical="top"/>
    </xf>
    <xf numFmtId="0" fontId="4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right" vertical="top"/>
    </xf>
    <xf numFmtId="0" fontId="2" fillId="5" borderId="9" xfId="0" applyFont="1" applyFill="1" applyBorder="1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0" fillId="0" borderId="0" xfId="0" applyFill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>
      <alignment vertical="center" wrapText="1" readingOrder="1"/>
    </xf>
    <xf numFmtId="49" fontId="10" fillId="0" borderId="1" xfId="0" applyNumberFormat="1" applyFont="1" applyFill="1" applyBorder="1" applyAlignment="1" applyProtection="1">
      <alignment vertical="center" wrapText="1" readingOrder="1"/>
    </xf>
    <xf numFmtId="0" fontId="5" fillId="0" borderId="1" xfId="0" applyFont="1" applyFill="1" applyBorder="1" applyAlignment="1" applyProtection="1">
      <alignment vertical="center" wrapText="1" readingOrder="1"/>
    </xf>
    <xf numFmtId="49" fontId="1" fillId="0" borderId="1" xfId="0" applyNumberFormat="1" applyFont="1" applyFill="1" applyBorder="1" applyAlignment="1" applyProtection="1">
      <alignment vertical="center" wrapText="1" readingOrder="1"/>
    </xf>
    <xf numFmtId="49" fontId="5" fillId="0" borderId="1" xfId="0" applyNumberFormat="1" applyFont="1" applyFill="1" applyBorder="1" applyAlignment="1" applyProtection="1">
      <alignment vertical="center" wrapText="1" readingOrder="1"/>
    </xf>
    <xf numFmtId="49" fontId="5" fillId="0" borderId="1" xfId="0" applyNumberFormat="1" applyFont="1" applyFill="1" applyBorder="1" applyAlignment="1" applyProtection="1">
      <alignment vertical="center"/>
    </xf>
    <xf numFmtId="49" fontId="12" fillId="0" borderId="1" xfId="0" applyNumberFormat="1" applyFont="1" applyFill="1" applyBorder="1" applyAlignment="1" applyProtection="1">
      <alignment vertical="center" wrapText="1" readingOrder="1"/>
    </xf>
    <xf numFmtId="49" fontId="11" fillId="0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3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vertical="top"/>
      <protection locked="0"/>
    </xf>
    <xf numFmtId="0" fontId="17" fillId="0" borderId="0" xfId="0" applyFont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5" fillId="3" borderId="1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vertical="top" wrapText="1"/>
    </xf>
    <xf numFmtId="0" fontId="4" fillId="3" borderId="0" xfId="0" applyFont="1" applyFill="1" applyAlignment="1" applyProtection="1">
      <alignment vertical="top"/>
      <protection locked="0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top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0" fillId="3" borderId="0" xfId="0" applyFont="1" applyFill="1" applyAlignment="1" applyProtection="1">
      <alignment vertical="top"/>
      <protection locked="0"/>
    </xf>
    <xf numFmtId="49" fontId="1" fillId="3" borderId="1" xfId="0" quotePrefix="1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/>
    </xf>
    <xf numFmtId="49" fontId="5" fillId="3" borderId="1" xfId="0" applyNumberFormat="1" applyFont="1" applyFill="1" applyBorder="1" applyAlignment="1" applyProtection="1">
      <alignment vertical="center"/>
    </xf>
    <xf numFmtId="0" fontId="1" fillId="2" borderId="8" xfId="0" applyFont="1" applyFill="1" applyBorder="1" applyAlignment="1">
      <alignment horizontal="center" wrapText="1"/>
    </xf>
    <xf numFmtId="0" fontId="17" fillId="0" borderId="0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7" fillId="2" borderId="1" xfId="0" applyFont="1" applyFill="1" applyBorder="1" applyAlignment="1" applyProtection="1">
      <alignment vertical="top"/>
      <protection locked="0"/>
    </xf>
    <xf numFmtId="0" fontId="7" fillId="2" borderId="8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center" vertical="top"/>
    </xf>
    <xf numFmtId="1" fontId="12" fillId="7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9" fillId="3" borderId="4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49" fontId="13" fillId="0" borderId="0" xfId="0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0" fillId="3" borderId="1" xfId="0" applyFont="1" applyFill="1" applyBorder="1" applyAlignment="1" applyProtection="1">
      <alignment horizontal="center" vertical="top"/>
    </xf>
    <xf numFmtId="0" fontId="4" fillId="8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left" vertical="center" wrapText="1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 wrapText="1"/>
      <protection locked="0"/>
    </xf>
    <xf numFmtId="9" fontId="1" fillId="3" borderId="1" xfId="1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vertical="center" wrapText="1"/>
    </xf>
    <xf numFmtId="0" fontId="0" fillId="3" borderId="0" xfId="0" applyFont="1" applyFill="1" applyAlignment="1" applyProtection="1">
      <alignment vertical="top" wrapText="1"/>
      <protection locked="0"/>
    </xf>
    <xf numFmtId="0" fontId="20" fillId="3" borderId="7" xfId="0" applyFont="1" applyFill="1" applyBorder="1" applyAlignment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center"/>
    </xf>
    <xf numFmtId="164" fontId="1" fillId="8" borderId="1" xfId="0" applyNumberFormat="1" applyFont="1" applyFill="1" applyBorder="1" applyAlignment="1" applyProtection="1">
      <alignment horizontal="center" vertical="center"/>
    </xf>
    <xf numFmtId="9" fontId="1" fillId="8" borderId="1" xfId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8" borderId="1" xfId="0" applyFont="1" applyFill="1" applyBorder="1" applyAlignment="1" applyProtection="1">
      <alignment vertical="center" wrapText="1"/>
    </xf>
    <xf numFmtId="164" fontId="1" fillId="8" borderId="1" xfId="0" applyNumberFormat="1" applyFont="1" applyFill="1" applyBorder="1" applyAlignment="1" applyProtection="1">
      <alignment horizontal="center" vertical="center" wrapText="1"/>
    </xf>
    <xf numFmtId="1" fontId="1" fillId="8" borderId="1" xfId="0" applyNumberFormat="1" applyFont="1" applyFill="1" applyBorder="1" applyAlignment="1" applyProtection="1">
      <alignment horizontal="center" vertical="center" wrapText="1"/>
    </xf>
    <xf numFmtId="0" fontId="1" fillId="8" borderId="8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1" fontId="1" fillId="8" borderId="1" xfId="0" applyNumberFormat="1" applyFont="1" applyFill="1" applyBorder="1" applyAlignment="1" applyProtection="1">
      <alignment horizontal="center" vertical="center"/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</xf>
    <xf numFmtId="0" fontId="20" fillId="3" borderId="0" xfId="0" applyFont="1" applyFill="1" applyBorder="1" applyAlignment="1">
      <alignment horizontal="center"/>
    </xf>
    <xf numFmtId="0" fontId="20" fillId="3" borderId="0" xfId="0" applyFont="1" applyFill="1" applyBorder="1" applyAlignment="1"/>
    <xf numFmtId="0" fontId="0" fillId="3" borderId="0" xfId="0" applyFill="1" applyBorder="1" applyAlignment="1" applyProtection="1">
      <alignment horizontal="center" vertical="top"/>
      <protection locked="0"/>
    </xf>
    <xf numFmtId="16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1" fillId="0" borderId="0" xfId="0" applyFont="1"/>
    <xf numFmtId="0" fontId="0" fillId="10" borderId="1" xfId="0" applyFill="1" applyBorder="1"/>
    <xf numFmtId="0" fontId="0" fillId="6" borderId="1" xfId="0" applyFill="1" applyBorder="1"/>
    <xf numFmtId="0" fontId="0" fillId="4" borderId="1" xfId="0" applyFill="1" applyBorder="1"/>
    <xf numFmtId="0" fontId="0" fillId="3" borderId="1" xfId="0" applyFill="1" applyBorder="1"/>
    <xf numFmtId="0" fontId="2" fillId="6" borderId="1" xfId="0" applyFont="1" applyFill="1" applyBorder="1" applyAlignment="1" applyProtection="1">
      <alignment horizontal="center" vertical="top" wrapText="1"/>
    </xf>
    <xf numFmtId="0" fontId="9" fillId="4" borderId="12" xfId="0" applyFont="1" applyFill="1" applyBorder="1" applyAlignment="1" applyProtection="1">
      <alignment horizontal="center" vertical="top" wrapText="1"/>
    </xf>
    <xf numFmtId="0" fontId="0" fillId="9" borderId="1" xfId="0" applyFill="1" applyBorder="1"/>
    <xf numFmtId="0" fontId="1" fillId="4" borderId="1" xfId="0" applyFont="1" applyFill="1" applyBorder="1" applyAlignment="1" applyProtection="1">
      <alignment horizontal="center" vertical="center"/>
    </xf>
    <xf numFmtId="0" fontId="7" fillId="10" borderId="1" xfId="0" applyFont="1" applyFill="1" applyBorder="1"/>
    <xf numFmtId="0" fontId="7" fillId="9" borderId="1" xfId="0" applyFont="1" applyFill="1" applyBorder="1"/>
    <xf numFmtId="0" fontId="0" fillId="11" borderId="1" xfId="0" applyFill="1" applyBorder="1"/>
    <xf numFmtId="0" fontId="1" fillId="8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vertical="top" wrapText="1"/>
    </xf>
    <xf numFmtId="0" fontId="1" fillId="3" borderId="4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49" fontId="1" fillId="8" borderId="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top" wrapText="1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1" fontId="1" fillId="8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49" fontId="30" fillId="3" borderId="1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center" vertical="top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32" fillId="0" borderId="1" xfId="0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 readingOrder="1"/>
    </xf>
    <xf numFmtId="1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2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12" fillId="12" borderId="1" xfId="0" applyNumberFormat="1" applyFont="1" applyFill="1" applyBorder="1" applyAlignment="1" applyProtection="1">
      <alignment horizontal="center" vertical="center" wrapText="1" readingOrder="1"/>
    </xf>
    <xf numFmtId="1" fontId="12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2" borderId="1" xfId="0" applyFont="1" applyFill="1" applyBorder="1" applyAlignment="1" applyProtection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1" fontId="1" fillId="8" borderId="1" xfId="0" applyNumberFormat="1" applyFont="1" applyFill="1" applyBorder="1" applyAlignment="1" applyProtection="1">
      <alignment horizontal="center" vertical="center" readingOrder="1"/>
    </xf>
    <xf numFmtId="1" fontId="1" fillId="8" borderId="1" xfId="0" applyNumberFormat="1" applyFont="1" applyFill="1" applyBorder="1" applyAlignment="1" applyProtection="1">
      <alignment horizontal="center" vertical="center" wrapText="1" readingOrder="1"/>
    </xf>
    <xf numFmtId="1" fontId="1" fillId="8" borderId="8" xfId="0" applyNumberFormat="1" applyFont="1" applyFill="1" applyBorder="1" applyAlignment="1" applyProtection="1">
      <alignment horizontal="center" vertical="center"/>
    </xf>
    <xf numFmtId="1" fontId="1" fillId="8" borderId="8" xfId="0" applyNumberFormat="1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 wrapText="1"/>
    </xf>
    <xf numFmtId="0" fontId="34" fillId="6" borderId="1" xfId="0" applyFont="1" applyFill="1" applyBorder="1"/>
    <xf numFmtId="0" fontId="34" fillId="0" borderId="1" xfId="0" applyFont="1" applyBorder="1"/>
    <xf numFmtId="0" fontId="0" fillId="8" borderId="1" xfId="0" applyFill="1" applyBorder="1"/>
    <xf numFmtId="0" fontId="35" fillId="0" borderId="0" xfId="0" applyFont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center" wrapText="1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0" fillId="6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5" borderId="0" xfId="0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left" vertical="top"/>
    </xf>
    <xf numFmtId="0" fontId="1" fillId="5" borderId="10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1" fillId="5" borderId="0" xfId="0" applyFont="1" applyFill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top"/>
    </xf>
    <xf numFmtId="0" fontId="37" fillId="5" borderId="1" xfId="7" applyFill="1" applyBorder="1" applyAlignment="1">
      <alignment horizontal="left" vertical="top"/>
    </xf>
    <xf numFmtId="0" fontId="1" fillId="5" borderId="9" xfId="0" applyFont="1" applyFill="1" applyBorder="1" applyAlignment="1">
      <alignment horizontal="center" vertical="top"/>
    </xf>
    <xf numFmtId="0" fontId="1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left" vertical="top" wrapText="1"/>
    </xf>
    <xf numFmtId="0" fontId="20" fillId="4" borderId="1" xfId="0" applyFont="1" applyFill="1" applyBorder="1" applyAlignment="1">
      <alignment horizontal="center" vertical="center"/>
    </xf>
    <xf numFmtId="0" fontId="15" fillId="0" borderId="0" xfId="0" applyFont="1" applyAlignment="1" applyProtection="1">
      <alignment horizontal="left" vertical="top" wrapText="1"/>
      <protection locked="0"/>
    </xf>
    <xf numFmtId="0" fontId="20" fillId="4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7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 wrapText="1"/>
    </xf>
    <xf numFmtId="0" fontId="20" fillId="3" borderId="4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0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</cellXfs>
  <cellStyles count="8">
    <cellStyle name="Excel Built-in Normal" xfId="2"/>
    <cellStyle name="Гиперссылка" xfId="7" builtinId="8"/>
    <cellStyle name="Обычный" xfId="0" builtinId="0"/>
    <cellStyle name="Обычный 12" xfId="6"/>
    <cellStyle name="Обычный 2" xfId="3"/>
    <cellStyle name="Обычный 2 2" xfId="5"/>
    <cellStyle name="Обычный 2 3" xfId="4"/>
    <cellStyle name="Процентный" xfId="1" builtinId="5"/>
  </cellStyles>
  <dxfs count="0"/>
  <tableStyles count="0" defaultTableStyle="TableStyleMedium2" defaultPivotStyle="PivotStyleLight16"/>
  <colors>
    <mruColors>
      <color rgb="FFE5FFE5"/>
      <color rgb="FFFF7C80"/>
      <color rgb="FFFFCCFF"/>
      <color rgb="FFDDDDDD"/>
      <color rgb="FFD8F6D6"/>
      <color rgb="FFFFFFFF"/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rpc@perinatal-komi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95" zoomScaleNormal="95" workbookViewId="0">
      <selection activeCell="A7" sqref="A7:H7"/>
    </sheetView>
  </sheetViews>
  <sheetFormatPr defaultRowHeight="15" x14ac:dyDescent="0.25"/>
  <cols>
    <col min="1" max="1" width="72.5703125" customWidth="1"/>
    <col min="2" max="8" width="7.140625" customWidth="1"/>
    <col min="9" max="9" width="5" customWidth="1"/>
  </cols>
  <sheetData>
    <row r="1" spans="1:11" ht="24" customHeight="1" x14ac:dyDescent="0.3">
      <c r="A1" s="255" t="s">
        <v>306</v>
      </c>
      <c r="B1" s="187"/>
      <c r="C1" s="187"/>
      <c r="D1" s="187"/>
      <c r="E1" s="187"/>
      <c r="F1" s="187"/>
      <c r="G1" s="187"/>
      <c r="H1" s="187"/>
    </row>
    <row r="2" spans="1:11" ht="15.75" x14ac:dyDescent="0.25">
      <c r="A2" s="187"/>
      <c r="B2" s="187"/>
      <c r="C2" s="187"/>
      <c r="D2" s="187"/>
      <c r="E2" s="187"/>
      <c r="F2" s="187"/>
      <c r="G2" s="187"/>
      <c r="H2" s="187"/>
    </row>
    <row r="3" spans="1:11" s="174" customFormat="1" ht="20.100000000000001" customHeight="1" x14ac:dyDescent="0.25">
      <c r="A3" s="272" t="s">
        <v>384</v>
      </c>
      <c r="B3" s="273"/>
      <c r="C3" s="273"/>
      <c r="D3" s="273"/>
      <c r="E3" s="273"/>
      <c r="F3" s="273"/>
      <c r="G3" s="273"/>
      <c r="H3" s="274"/>
    </row>
    <row r="4" spans="1:11" s="174" customFormat="1" ht="24" customHeight="1" x14ac:dyDescent="0.25">
      <c r="A4" s="272" t="s">
        <v>299</v>
      </c>
      <c r="B4" s="273"/>
      <c r="C4" s="273"/>
      <c r="D4" s="273"/>
      <c r="E4" s="273"/>
      <c r="F4" s="273"/>
      <c r="G4" s="273"/>
      <c r="H4" s="274"/>
    </row>
    <row r="5" spans="1:11" s="174" customFormat="1" ht="38.25" customHeight="1" x14ac:dyDescent="0.25">
      <c r="A5" s="272" t="s">
        <v>311</v>
      </c>
      <c r="B5" s="273"/>
      <c r="C5" s="273"/>
      <c r="D5" s="273"/>
      <c r="E5" s="273"/>
      <c r="F5" s="273"/>
      <c r="G5" s="273"/>
      <c r="H5" s="274"/>
      <c r="I5" s="254"/>
    </row>
    <row r="6" spans="1:11" s="174" customFormat="1" ht="24.75" customHeight="1" x14ac:dyDescent="0.25">
      <c r="A6" s="272" t="s">
        <v>382</v>
      </c>
      <c r="B6" s="273"/>
      <c r="C6" s="273"/>
      <c r="D6" s="273"/>
      <c r="E6" s="273"/>
      <c r="F6" s="273"/>
      <c r="G6" s="273"/>
      <c r="H6" s="274"/>
    </row>
    <row r="7" spans="1:11" s="174" customFormat="1" ht="38.25" customHeight="1" x14ac:dyDescent="0.25">
      <c r="A7" s="272" t="s">
        <v>383</v>
      </c>
      <c r="B7" s="273"/>
      <c r="C7" s="273"/>
      <c r="D7" s="273"/>
      <c r="E7" s="273"/>
      <c r="F7" s="273"/>
      <c r="G7" s="273"/>
      <c r="H7" s="274"/>
    </row>
    <row r="8" spans="1:11" s="174" customFormat="1" ht="30" customHeight="1" x14ac:dyDescent="0.4">
      <c r="A8" s="192" t="s">
        <v>288</v>
      </c>
      <c r="B8" s="268"/>
      <c r="C8" s="268"/>
      <c r="D8" s="268"/>
      <c r="E8" s="268"/>
      <c r="F8" s="268"/>
      <c r="G8" s="268"/>
      <c r="H8" s="268"/>
      <c r="I8" s="191"/>
    </row>
    <row r="9" spans="1:11" s="174" customFormat="1" ht="20.100000000000001" customHeight="1" x14ac:dyDescent="0.25">
      <c r="A9" s="193" t="s">
        <v>289</v>
      </c>
      <c r="B9" s="269" t="s">
        <v>284</v>
      </c>
      <c r="C9" s="270"/>
      <c r="D9" s="270"/>
      <c r="E9" s="270"/>
      <c r="F9" s="270"/>
      <c r="G9" s="270"/>
      <c r="H9" s="271"/>
      <c r="I9" s="191"/>
    </row>
    <row r="10" spans="1:11" s="174" customFormat="1" ht="20.100000000000001" customHeight="1" x14ac:dyDescent="0.25">
      <c r="A10" s="171" t="s">
        <v>239</v>
      </c>
      <c r="B10" s="171" t="s">
        <v>232</v>
      </c>
      <c r="C10" s="171" t="s">
        <v>233</v>
      </c>
      <c r="D10" s="171" t="s">
        <v>248</v>
      </c>
      <c r="E10" s="171" t="s">
        <v>234</v>
      </c>
      <c r="F10" s="171" t="s">
        <v>235</v>
      </c>
      <c r="G10" s="171" t="s">
        <v>236</v>
      </c>
      <c r="H10" s="171" t="s">
        <v>237</v>
      </c>
      <c r="I10" s="191"/>
    </row>
    <row r="11" spans="1:11" s="174" customFormat="1" ht="20.100000000000001" customHeight="1" x14ac:dyDescent="0.25">
      <c r="A11" s="174" t="s">
        <v>300</v>
      </c>
      <c r="H11" s="194">
        <v>347</v>
      </c>
      <c r="I11" s="198" t="s">
        <v>301</v>
      </c>
      <c r="J11" s="198"/>
      <c r="K11" s="198"/>
    </row>
    <row r="12" spans="1:11" s="174" customFormat="1" ht="20.100000000000001" customHeight="1" x14ac:dyDescent="0.25">
      <c r="A12" s="174" t="s">
        <v>302</v>
      </c>
      <c r="B12" s="174">
        <v>332</v>
      </c>
      <c r="C12" s="174">
        <v>174</v>
      </c>
      <c r="D12" s="174">
        <v>141</v>
      </c>
      <c r="E12" s="174">
        <v>76</v>
      </c>
      <c r="F12" s="174">
        <v>48</v>
      </c>
      <c r="G12" s="174">
        <v>55</v>
      </c>
      <c r="H12" s="188">
        <v>826</v>
      </c>
      <c r="I12" s="189" t="s">
        <v>303</v>
      </c>
      <c r="J12" s="189"/>
      <c r="K12" s="189"/>
    </row>
    <row r="13" spans="1:11" s="174" customFormat="1" ht="20.100000000000001" customHeight="1" x14ac:dyDescent="0.25"/>
    <row r="14" spans="1:11" s="174" customFormat="1" ht="20.100000000000001" customHeight="1" x14ac:dyDescent="0.25">
      <c r="A14" s="265" t="s">
        <v>304</v>
      </c>
      <c r="B14" s="266"/>
      <c r="C14" s="266"/>
      <c r="D14" s="266"/>
      <c r="E14" s="266"/>
      <c r="F14" s="266"/>
      <c r="G14" s="266"/>
      <c r="H14" s="267"/>
    </row>
    <row r="15" spans="1:11" s="174" customFormat="1" ht="20.100000000000001" customHeight="1" x14ac:dyDescent="0.25">
      <c r="A15" s="192" t="s">
        <v>288</v>
      </c>
      <c r="B15" s="190"/>
    </row>
    <row r="16" spans="1:11" s="174" customFormat="1" ht="15.75" customHeight="1" x14ac:dyDescent="0.25">
      <c r="A16" s="193" t="s">
        <v>289</v>
      </c>
      <c r="B16" s="195"/>
    </row>
    <row r="17" spans="1:6" s="174" customFormat="1" ht="20.100000000000001" customHeight="1" x14ac:dyDescent="0.25">
      <c r="A17" s="174" t="s">
        <v>239</v>
      </c>
      <c r="B17" s="171" t="s">
        <v>232</v>
      </c>
    </row>
    <row r="18" spans="1:6" s="174" customFormat="1" ht="20.100000000000001" customHeight="1" x14ac:dyDescent="0.25">
      <c r="A18" s="174" t="s">
        <v>307</v>
      </c>
      <c r="B18" s="197">
        <v>25</v>
      </c>
      <c r="C18" s="198" t="s">
        <v>301</v>
      </c>
      <c r="D18" s="198"/>
      <c r="E18" s="198"/>
      <c r="F18" s="198"/>
    </row>
    <row r="19" spans="1:6" s="174" customFormat="1" ht="20.100000000000001" customHeight="1" x14ac:dyDescent="0.25">
      <c r="A19" s="174" t="s">
        <v>300</v>
      </c>
      <c r="B19" s="174">
        <v>0</v>
      </c>
    </row>
    <row r="20" spans="1:6" s="174" customFormat="1" ht="20.100000000000001" customHeight="1" x14ac:dyDescent="0.25">
      <c r="A20" s="174" t="s">
        <v>302</v>
      </c>
      <c r="B20" s="174">
        <v>2</v>
      </c>
    </row>
    <row r="21" spans="1:6" s="174" customFormat="1" ht="20.100000000000001" customHeight="1" x14ac:dyDescent="0.25">
      <c r="A21" s="174" t="s">
        <v>305</v>
      </c>
      <c r="B21" s="174">
        <v>3</v>
      </c>
    </row>
    <row r="22" spans="1:6" s="174" customFormat="1" ht="20.100000000000001" customHeight="1" x14ac:dyDescent="0.25"/>
    <row r="23" spans="1:6" s="174" customFormat="1" ht="20.100000000000001" customHeight="1" x14ac:dyDescent="0.25">
      <c r="A23" s="174" t="s">
        <v>239</v>
      </c>
      <c r="B23" s="171" t="s">
        <v>232</v>
      </c>
    </row>
    <row r="24" spans="1:6" s="174" customFormat="1" ht="20.100000000000001" customHeight="1" x14ac:dyDescent="0.25">
      <c r="A24" s="174" t="s">
        <v>307</v>
      </c>
      <c r="B24" s="196">
        <v>5</v>
      </c>
      <c r="C24" s="189" t="s">
        <v>303</v>
      </c>
      <c r="D24" s="189"/>
      <c r="E24" s="252"/>
      <c r="F24" s="253"/>
    </row>
    <row r="25" spans="1:6" s="174" customFormat="1" ht="20.100000000000001" customHeight="1" x14ac:dyDescent="0.25">
      <c r="A25" s="174" t="s">
        <v>300</v>
      </c>
      <c r="B25" s="174">
        <v>0</v>
      </c>
    </row>
    <row r="26" spans="1:6" s="174" customFormat="1" ht="20.100000000000001" customHeight="1" x14ac:dyDescent="0.25">
      <c r="A26" s="174" t="s">
        <v>302</v>
      </c>
      <c r="B26" s="174">
        <v>2</v>
      </c>
    </row>
    <row r="27" spans="1:6" s="174" customFormat="1" ht="20.100000000000001" customHeight="1" x14ac:dyDescent="0.25">
      <c r="A27" s="174" t="s">
        <v>305</v>
      </c>
      <c r="B27" s="174">
        <v>3</v>
      </c>
    </row>
  </sheetData>
  <mergeCells count="8">
    <mergeCell ref="A14:H14"/>
    <mergeCell ref="B8:H8"/>
    <mergeCell ref="B9:H9"/>
    <mergeCell ref="A3:H3"/>
    <mergeCell ref="A4:H4"/>
    <mergeCell ref="A5:H5"/>
    <mergeCell ref="A7:H7"/>
    <mergeCell ref="A6:H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CC9"/>
  <sheetViews>
    <sheetView zoomScale="87" zoomScaleNormal="87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5" sqref="A15"/>
    </sheetView>
  </sheetViews>
  <sheetFormatPr defaultColWidth="8.85546875" defaultRowHeight="15.75" x14ac:dyDescent="0.25"/>
  <cols>
    <col min="1" max="1" width="84.28515625" style="15" customWidth="1"/>
    <col min="2" max="2" width="14.85546875" style="13" customWidth="1"/>
    <col min="3" max="16384" width="8.85546875" style="13"/>
  </cols>
  <sheetData>
    <row r="1" spans="1:81" ht="36.75" customHeight="1" x14ac:dyDescent="0.25">
      <c r="A1" s="105" t="s">
        <v>145</v>
      </c>
      <c r="B1" s="162"/>
    </row>
    <row r="2" spans="1:81" ht="42.75" customHeight="1" x14ac:dyDescent="0.25">
      <c r="A2" s="106" t="s">
        <v>253</v>
      </c>
      <c r="B2" s="101" t="s">
        <v>284</v>
      </c>
    </row>
    <row r="3" spans="1:81" s="38" customFormat="1" ht="36.75" customHeight="1" x14ac:dyDescent="0.25">
      <c r="A3" s="41" t="s">
        <v>131</v>
      </c>
      <c r="B3" s="111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</row>
    <row r="4" spans="1:81" s="39" customFormat="1" ht="38.25" customHeight="1" x14ac:dyDescent="0.25">
      <c r="A4" s="203" t="s">
        <v>194</v>
      </c>
      <c r="B4" s="178">
        <f>B5+B8</f>
        <v>0</v>
      </c>
    </row>
    <row r="5" spans="1:81" ht="29.25" customHeight="1" x14ac:dyDescent="0.25">
      <c r="A5" s="74" t="s">
        <v>147</v>
      </c>
      <c r="B5" s="179">
        <f>B6+B7</f>
        <v>0</v>
      </c>
    </row>
    <row r="6" spans="1:81" ht="23.25" customHeight="1" x14ac:dyDescent="0.25">
      <c r="A6" s="90" t="s">
        <v>229</v>
      </c>
      <c r="B6" s="40"/>
    </row>
    <row r="7" spans="1:81" ht="31.5" customHeight="1" x14ac:dyDescent="0.25">
      <c r="A7" s="90" t="s">
        <v>230</v>
      </c>
      <c r="B7" s="40"/>
    </row>
    <row r="8" spans="1:81" ht="27.75" customHeight="1" x14ac:dyDescent="0.25">
      <c r="A8" s="74" t="s">
        <v>146</v>
      </c>
      <c r="B8" s="180">
        <v>0</v>
      </c>
    </row>
    <row r="9" spans="1:81" x14ac:dyDescent="0.25">
      <c r="B9" s="8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B15"/>
  <sheetViews>
    <sheetView zoomScale="87" zoomScaleNormal="87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.140625" defaultRowHeight="15" x14ac:dyDescent="0.25"/>
  <cols>
    <col min="1" max="1" width="62.42578125" style="43" customWidth="1"/>
    <col min="2" max="2" width="14.85546875" style="43" customWidth="1"/>
    <col min="3" max="16384" width="9.140625" style="43"/>
  </cols>
  <sheetData>
    <row r="1" spans="1:2" ht="33.75" customHeight="1" x14ac:dyDescent="0.25">
      <c r="A1" s="116" t="s">
        <v>149</v>
      </c>
      <c r="B1" s="162"/>
    </row>
    <row r="2" spans="1:2" ht="46.5" customHeight="1" x14ac:dyDescent="0.25">
      <c r="A2" s="117" t="s">
        <v>254</v>
      </c>
      <c r="B2" s="101" t="s">
        <v>284</v>
      </c>
    </row>
    <row r="3" spans="1:2" ht="33.75" customHeight="1" x14ac:dyDescent="0.25">
      <c r="A3" s="62" t="s">
        <v>131</v>
      </c>
      <c r="B3" s="107"/>
    </row>
    <row r="4" spans="1:2" ht="27" customHeight="1" x14ac:dyDescent="0.25">
      <c r="A4" s="73" t="s">
        <v>195</v>
      </c>
      <c r="B4" s="179">
        <f t="shared" ref="B4" si="0">B5+B12</f>
        <v>0</v>
      </c>
    </row>
    <row r="5" spans="1:2" ht="19.5" customHeight="1" x14ac:dyDescent="0.25">
      <c r="A5" s="98" t="s">
        <v>255</v>
      </c>
      <c r="B5" s="179">
        <f t="shared" ref="B5" si="1">B6+B9+B10+B11+B7+B8</f>
        <v>0</v>
      </c>
    </row>
    <row r="6" spans="1:2" ht="27" customHeight="1" x14ac:dyDescent="0.25">
      <c r="A6" s="36" t="s">
        <v>256</v>
      </c>
      <c r="B6" s="88"/>
    </row>
    <row r="7" spans="1:2" ht="27" customHeight="1" x14ac:dyDescent="0.25">
      <c r="A7" s="36" t="s">
        <v>257</v>
      </c>
      <c r="B7" s="88"/>
    </row>
    <row r="8" spans="1:2" ht="27" customHeight="1" x14ac:dyDescent="0.25">
      <c r="A8" s="36" t="s">
        <v>258</v>
      </c>
      <c r="B8" s="88"/>
    </row>
    <row r="9" spans="1:2" ht="27" customHeight="1" x14ac:dyDescent="0.25">
      <c r="A9" s="36" t="s">
        <v>259</v>
      </c>
      <c r="B9" s="88"/>
    </row>
    <row r="10" spans="1:2" ht="24.75" customHeight="1" x14ac:dyDescent="0.25">
      <c r="A10" s="86" t="s">
        <v>260</v>
      </c>
      <c r="B10" s="88"/>
    </row>
    <row r="11" spans="1:2" ht="25.5" customHeight="1" x14ac:dyDescent="0.25">
      <c r="A11" s="86" t="s">
        <v>261</v>
      </c>
      <c r="B11" s="88"/>
    </row>
    <row r="12" spans="1:2" ht="27" customHeight="1" x14ac:dyDescent="0.25">
      <c r="A12" s="91" t="s">
        <v>220</v>
      </c>
      <c r="B12" s="93"/>
    </row>
    <row r="13" spans="1:2" ht="27" customHeight="1" x14ac:dyDescent="0.25">
      <c r="A13" s="73" t="s">
        <v>44</v>
      </c>
      <c r="B13" s="88"/>
    </row>
    <row r="14" spans="1:2" ht="27" customHeight="1" x14ac:dyDescent="0.25">
      <c r="A14" s="73" t="s">
        <v>148</v>
      </c>
      <c r="B14" s="88"/>
    </row>
    <row r="15" spans="1:2" ht="57" customHeight="1" x14ac:dyDescent="0.25">
      <c r="A15" s="301"/>
      <c r="B15" s="301"/>
    </row>
  </sheetData>
  <sheetProtection formatCells="0" formatColumns="0" formatRows="0" insertColumns="0" insertRows="0" insertHyperlinks="0" deleteColumns="0" deleteRows="0" sort="0" autoFilter="0" pivotTables="0"/>
  <mergeCells count="1">
    <mergeCell ref="A15:B15"/>
  </mergeCells>
  <pageMargins left="0.7" right="0.7" top="0.75" bottom="0.75" header="0.3" footer="0.3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X27"/>
  <sheetViews>
    <sheetView zoomScale="80" zoomScaleNormal="80" workbookViewId="0">
      <selection activeCell="P6" sqref="P6:P25"/>
    </sheetView>
  </sheetViews>
  <sheetFormatPr defaultRowHeight="15" x14ac:dyDescent="0.25"/>
  <cols>
    <col min="1" max="1" width="60.42578125" customWidth="1"/>
  </cols>
  <sheetData>
    <row r="2" spans="1:466" ht="45.75" customHeight="1" x14ac:dyDescent="0.25">
      <c r="A2" s="311" t="s">
        <v>172</v>
      </c>
      <c r="B2" s="311"/>
      <c r="C2" s="311"/>
      <c r="D2" s="311"/>
      <c r="E2" s="311"/>
      <c r="F2" s="311"/>
      <c r="G2" s="310" t="s">
        <v>296</v>
      </c>
      <c r="H2" s="310"/>
      <c r="I2" s="310"/>
      <c r="J2" s="310"/>
      <c r="K2" s="310"/>
      <c r="L2" s="310" t="s">
        <v>297</v>
      </c>
      <c r="M2" s="310"/>
      <c r="N2" s="310"/>
      <c r="O2" s="310"/>
      <c r="P2" s="310"/>
    </row>
    <row r="3" spans="1:466" ht="36" customHeight="1" x14ac:dyDescent="0.25">
      <c r="A3" s="205" t="s">
        <v>298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</row>
    <row r="4" spans="1:466" ht="15.75" x14ac:dyDescent="0.25">
      <c r="A4" s="309" t="s">
        <v>131</v>
      </c>
      <c r="B4" s="305" t="s">
        <v>165</v>
      </c>
      <c r="C4" s="305"/>
      <c r="D4" s="305"/>
      <c r="E4" s="305"/>
      <c r="F4" s="305"/>
      <c r="G4" s="305" t="s">
        <v>165</v>
      </c>
      <c r="H4" s="305"/>
      <c r="I4" s="305"/>
      <c r="J4" s="305"/>
      <c r="K4" s="305"/>
      <c r="L4" s="305" t="s">
        <v>165</v>
      </c>
      <c r="M4" s="305"/>
      <c r="N4" s="305"/>
      <c r="O4" s="305"/>
      <c r="P4" s="305"/>
    </row>
    <row r="5" spans="1:466" ht="31.5" x14ac:dyDescent="0.25">
      <c r="A5" s="309"/>
      <c r="B5" s="47" t="s">
        <v>6</v>
      </c>
      <c r="C5" s="47" t="s">
        <v>5</v>
      </c>
      <c r="D5" s="47" t="s">
        <v>7</v>
      </c>
      <c r="E5" s="47" t="s">
        <v>8</v>
      </c>
      <c r="F5" s="47" t="s">
        <v>4</v>
      </c>
      <c r="G5" s="47" t="s">
        <v>6</v>
      </c>
      <c r="H5" s="47" t="s">
        <v>5</v>
      </c>
      <c r="I5" s="47" t="s">
        <v>7</v>
      </c>
      <c r="J5" s="47" t="s">
        <v>8</v>
      </c>
      <c r="K5" s="47" t="s">
        <v>4</v>
      </c>
      <c r="L5" s="47" t="s">
        <v>6</v>
      </c>
      <c r="M5" s="47" t="s">
        <v>5</v>
      </c>
      <c r="N5" s="47" t="s">
        <v>7</v>
      </c>
      <c r="O5" s="47" t="s">
        <v>8</v>
      </c>
      <c r="P5" s="47" t="s">
        <v>4</v>
      </c>
    </row>
    <row r="6" spans="1:466" s="29" customFormat="1" ht="15.75" x14ac:dyDescent="0.25">
      <c r="A6" s="109" t="s">
        <v>308</v>
      </c>
      <c r="B6" s="181"/>
      <c r="C6" s="181"/>
      <c r="D6" s="181"/>
      <c r="E6" s="181"/>
      <c r="F6" s="179">
        <f t="shared" ref="F6:F25" si="0">E6+D6+C6+B6</f>
        <v>0</v>
      </c>
      <c r="G6" s="181"/>
      <c r="H6" s="181"/>
      <c r="I6" s="181"/>
      <c r="J6" s="181"/>
      <c r="K6" s="179">
        <f t="shared" ref="K6:K25" si="1">J6+I6+H6+G6</f>
        <v>0</v>
      </c>
      <c r="L6" s="181"/>
      <c r="M6" s="181"/>
      <c r="N6" s="181"/>
      <c r="O6" s="181"/>
      <c r="P6" s="179">
        <f t="shared" ref="P6:P25" si="2">O6+N6+M6+L6</f>
        <v>0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</row>
    <row r="7" spans="1:466" s="29" customFormat="1" ht="15.75" x14ac:dyDescent="0.25">
      <c r="A7" s="99" t="s">
        <v>162</v>
      </c>
      <c r="B7" s="109"/>
      <c r="C7" s="109"/>
      <c r="D7" s="109"/>
      <c r="E7" s="109"/>
      <c r="F7" s="179">
        <f t="shared" si="0"/>
        <v>0</v>
      </c>
      <c r="G7" s="109"/>
      <c r="H7" s="109"/>
      <c r="I7" s="109"/>
      <c r="J7" s="109"/>
      <c r="K7" s="179">
        <f t="shared" si="1"/>
        <v>0</v>
      </c>
      <c r="L7" s="109"/>
      <c r="M7" s="109"/>
      <c r="N7" s="109"/>
      <c r="O7" s="109"/>
      <c r="P7" s="179">
        <f t="shared" si="2"/>
        <v>0</v>
      </c>
      <c r="Q7" s="129"/>
      <c r="R7" s="130"/>
      <c r="S7" s="129"/>
      <c r="T7" s="129"/>
      <c r="U7" s="129"/>
      <c r="V7" s="129"/>
      <c r="W7" s="130"/>
      <c r="X7" s="129"/>
      <c r="Y7" s="129"/>
      <c r="Z7" s="129"/>
      <c r="AA7" s="129"/>
      <c r="AB7" s="130"/>
      <c r="AC7" s="129"/>
      <c r="AD7" s="129"/>
      <c r="AE7" s="129"/>
      <c r="AF7" s="129"/>
      <c r="AG7" s="130"/>
      <c r="AH7" s="129"/>
      <c r="AI7" s="129"/>
      <c r="AJ7" s="129"/>
      <c r="AK7" s="129"/>
      <c r="AL7" s="130"/>
      <c r="AM7" s="129"/>
      <c r="AN7" s="129"/>
      <c r="AO7" s="129"/>
      <c r="AP7" s="129"/>
      <c r="AQ7" s="130"/>
      <c r="AR7" s="129"/>
      <c r="AS7" s="129"/>
      <c r="AT7" s="129"/>
      <c r="AU7" s="129"/>
      <c r="AV7" s="130"/>
      <c r="AW7" s="129"/>
      <c r="AX7" s="129"/>
      <c r="AY7" s="129"/>
      <c r="AZ7" s="129"/>
      <c r="BA7" s="130"/>
      <c r="BB7" s="129"/>
      <c r="BC7" s="129"/>
      <c r="BD7" s="129"/>
      <c r="BE7" s="129"/>
      <c r="BF7" s="130"/>
      <c r="BG7" s="129"/>
      <c r="BH7" s="129"/>
      <c r="BI7" s="129"/>
      <c r="BJ7" s="129"/>
      <c r="BK7" s="130"/>
      <c r="BL7" s="129"/>
      <c r="BM7" s="129"/>
      <c r="BN7" s="129"/>
      <c r="BO7" s="129"/>
      <c r="BP7" s="130"/>
      <c r="BQ7" s="129"/>
      <c r="BR7" s="129"/>
      <c r="BS7" s="129"/>
      <c r="BT7" s="129"/>
      <c r="BU7" s="130"/>
      <c r="BV7" s="129"/>
      <c r="BW7" s="129"/>
      <c r="BX7" s="129"/>
      <c r="BY7" s="129"/>
      <c r="BZ7" s="130"/>
      <c r="CA7" s="129"/>
      <c r="CB7" s="129"/>
      <c r="CC7" s="129"/>
      <c r="CD7" s="129"/>
      <c r="CE7" s="130"/>
      <c r="CF7" s="129"/>
      <c r="CG7" s="129"/>
      <c r="CH7" s="129"/>
      <c r="CI7" s="129"/>
      <c r="CJ7" s="130"/>
      <c r="CK7" s="129"/>
      <c r="CL7" s="129"/>
      <c r="CM7" s="129"/>
      <c r="CN7" s="129"/>
    </row>
    <row r="8" spans="1:466" s="29" customFormat="1" ht="15.75" x14ac:dyDescent="0.25">
      <c r="A8" s="74" t="s">
        <v>163</v>
      </c>
      <c r="B8" s="89"/>
      <c r="C8" s="89"/>
      <c r="D8" s="89"/>
      <c r="E8" s="89"/>
      <c r="F8" s="179">
        <f t="shared" si="0"/>
        <v>0</v>
      </c>
      <c r="G8" s="89"/>
      <c r="H8" s="89"/>
      <c r="I8" s="89"/>
      <c r="J8" s="89"/>
      <c r="K8" s="179">
        <f t="shared" si="1"/>
        <v>0</v>
      </c>
      <c r="L8" s="89"/>
      <c r="M8" s="89"/>
      <c r="N8" s="89"/>
      <c r="O8" s="89"/>
      <c r="P8" s="179">
        <f t="shared" si="2"/>
        <v>0</v>
      </c>
      <c r="Q8" s="132"/>
      <c r="R8" s="133"/>
      <c r="S8" s="132"/>
      <c r="T8" s="132"/>
      <c r="U8" s="132"/>
      <c r="V8" s="132"/>
      <c r="W8" s="133"/>
      <c r="X8" s="132"/>
      <c r="Y8" s="132"/>
      <c r="Z8" s="132"/>
      <c r="AA8" s="132"/>
      <c r="AB8" s="133"/>
      <c r="AC8" s="132"/>
      <c r="AD8" s="132"/>
      <c r="AE8" s="132"/>
      <c r="AF8" s="132"/>
      <c r="AG8" s="133"/>
      <c r="AH8" s="132"/>
      <c r="AI8" s="132"/>
      <c r="AJ8" s="132"/>
      <c r="AK8" s="132"/>
      <c r="AL8" s="133"/>
      <c r="AM8" s="132"/>
      <c r="AN8" s="132"/>
      <c r="AO8" s="132"/>
      <c r="AP8" s="132"/>
      <c r="AQ8" s="133"/>
      <c r="AR8" s="132"/>
      <c r="AS8" s="132"/>
      <c r="AT8" s="132"/>
      <c r="AU8" s="132"/>
      <c r="AV8" s="133"/>
      <c r="AW8" s="132"/>
      <c r="AX8" s="132"/>
      <c r="AY8" s="132"/>
      <c r="AZ8" s="132"/>
      <c r="BA8" s="133"/>
      <c r="BB8" s="132"/>
      <c r="BC8" s="132"/>
      <c r="BD8" s="132"/>
      <c r="BE8" s="132"/>
      <c r="BF8" s="133"/>
      <c r="BG8" s="132"/>
      <c r="BH8" s="132"/>
      <c r="BI8" s="132"/>
      <c r="BJ8" s="132"/>
      <c r="BK8" s="133"/>
      <c r="BL8" s="132"/>
      <c r="BM8" s="132"/>
      <c r="BN8" s="132"/>
      <c r="BO8" s="132"/>
      <c r="BP8" s="133"/>
      <c r="BQ8" s="132"/>
      <c r="BR8" s="132"/>
      <c r="BS8" s="132"/>
      <c r="BT8" s="132"/>
      <c r="BU8" s="133"/>
      <c r="BV8" s="132"/>
      <c r="BW8" s="132"/>
      <c r="BX8" s="132"/>
      <c r="BY8" s="132"/>
      <c r="BZ8" s="133"/>
      <c r="CA8" s="132"/>
      <c r="CB8" s="132"/>
      <c r="CC8" s="132"/>
      <c r="CD8" s="132"/>
      <c r="CE8" s="133"/>
      <c r="CF8" s="132"/>
      <c r="CG8" s="132"/>
      <c r="CH8" s="132"/>
      <c r="CI8" s="132"/>
      <c r="CJ8" s="133"/>
      <c r="CK8" s="132"/>
      <c r="CL8" s="132"/>
      <c r="CM8" s="132"/>
      <c r="CN8" s="132"/>
    </row>
    <row r="9" spans="1:466" s="29" customFormat="1" ht="15.75" x14ac:dyDescent="0.25">
      <c r="A9" s="90" t="s">
        <v>164</v>
      </c>
      <c r="B9" s="154"/>
      <c r="C9" s="154"/>
      <c r="D9" s="154"/>
      <c r="E9" s="154"/>
      <c r="F9" s="172"/>
      <c r="G9" s="154"/>
      <c r="H9" s="154"/>
      <c r="I9" s="154"/>
      <c r="J9" s="154"/>
      <c r="K9" s="172"/>
      <c r="L9" s="154"/>
      <c r="M9" s="154"/>
      <c r="N9" s="154"/>
      <c r="O9" s="154"/>
      <c r="P9" s="172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</row>
    <row r="10" spans="1:466" s="82" customFormat="1" ht="15.75" x14ac:dyDescent="0.25">
      <c r="A10" s="74" t="s">
        <v>166</v>
      </c>
      <c r="B10" s="204">
        <f>SUM(B11:B22)</f>
        <v>0</v>
      </c>
      <c r="C10" s="204">
        <f t="shared" ref="C10:E10" si="3">SUM(C11:C22)</f>
        <v>0</v>
      </c>
      <c r="D10" s="204">
        <f t="shared" si="3"/>
        <v>0</v>
      </c>
      <c r="E10" s="204">
        <f t="shared" si="3"/>
        <v>0</v>
      </c>
      <c r="F10" s="179">
        <f t="shared" si="0"/>
        <v>0</v>
      </c>
      <c r="G10" s="204">
        <f>SUM(G11:G22)</f>
        <v>0</v>
      </c>
      <c r="H10" s="204">
        <f t="shared" ref="H10:J10" si="4">SUM(H11:H22)</f>
        <v>0</v>
      </c>
      <c r="I10" s="204">
        <f t="shared" si="4"/>
        <v>0</v>
      </c>
      <c r="J10" s="204">
        <f t="shared" si="4"/>
        <v>0</v>
      </c>
      <c r="K10" s="179">
        <f t="shared" si="1"/>
        <v>0</v>
      </c>
      <c r="L10" s="204">
        <f>SUM(L11:L22)</f>
        <v>0</v>
      </c>
      <c r="M10" s="204">
        <f t="shared" ref="M10:O10" si="5">SUM(M11:M22)</f>
        <v>0</v>
      </c>
      <c r="N10" s="204">
        <f t="shared" si="5"/>
        <v>0</v>
      </c>
      <c r="O10" s="204">
        <f t="shared" si="5"/>
        <v>0</v>
      </c>
      <c r="P10" s="179">
        <f t="shared" si="2"/>
        <v>0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</row>
    <row r="11" spans="1:466" s="29" customFormat="1" ht="15.75" x14ac:dyDescent="0.25">
      <c r="A11" s="100" t="s">
        <v>167</v>
      </c>
      <c r="B11" s="120"/>
      <c r="C11" s="120"/>
      <c r="D11" s="120"/>
      <c r="E11" s="120"/>
      <c r="F11" s="179">
        <f t="shared" si="0"/>
        <v>0</v>
      </c>
      <c r="G11" s="120"/>
      <c r="H11" s="120"/>
      <c r="I11" s="120"/>
      <c r="J11" s="120"/>
      <c r="K11" s="179">
        <f t="shared" si="1"/>
        <v>0</v>
      </c>
      <c r="L11" s="120"/>
      <c r="M11" s="120"/>
      <c r="N11" s="120"/>
      <c r="O11" s="120"/>
      <c r="P11" s="179">
        <f t="shared" si="2"/>
        <v>0</v>
      </c>
      <c r="Q11" s="132"/>
      <c r="R11" s="133"/>
      <c r="S11" s="132"/>
      <c r="T11" s="132"/>
      <c r="U11" s="132"/>
      <c r="V11" s="132"/>
      <c r="W11" s="133"/>
      <c r="X11" s="132"/>
      <c r="Y11" s="132"/>
      <c r="Z11" s="132"/>
      <c r="AA11" s="132"/>
      <c r="AB11" s="133"/>
      <c r="AC11" s="132"/>
      <c r="AD11" s="132"/>
      <c r="AE11" s="132"/>
      <c r="AF11" s="132"/>
      <c r="AG11" s="133"/>
      <c r="AH11" s="132"/>
      <c r="AI11" s="132"/>
      <c r="AJ11" s="132"/>
      <c r="AK11" s="132"/>
      <c r="AL11" s="133"/>
      <c r="AM11" s="132"/>
      <c r="AN11" s="132"/>
      <c r="AO11" s="132"/>
      <c r="AP11" s="132"/>
      <c r="AQ11" s="133"/>
      <c r="AR11" s="132"/>
      <c r="AS11" s="132"/>
      <c r="AT11" s="132"/>
      <c r="AU11" s="132"/>
      <c r="AV11" s="133"/>
      <c r="AW11" s="132"/>
      <c r="AX11" s="132"/>
      <c r="AY11" s="132"/>
      <c r="AZ11" s="132"/>
      <c r="BA11" s="133"/>
      <c r="BB11" s="132"/>
      <c r="BC11" s="132"/>
      <c r="BD11" s="132"/>
      <c r="BE11" s="132"/>
      <c r="BF11" s="133"/>
      <c r="BG11" s="132"/>
      <c r="BH11" s="132"/>
      <c r="BI11" s="132"/>
      <c r="BJ11" s="132"/>
      <c r="BK11" s="133"/>
      <c r="BL11" s="132"/>
      <c r="BM11" s="132"/>
      <c r="BN11" s="132"/>
      <c r="BO11" s="132"/>
      <c r="BP11" s="133"/>
      <c r="BQ11" s="132"/>
      <c r="BR11" s="132"/>
      <c r="BS11" s="132"/>
      <c r="BT11" s="132"/>
      <c r="BU11" s="133"/>
      <c r="BV11" s="132"/>
      <c r="BW11" s="132"/>
      <c r="BX11" s="132"/>
      <c r="BY11" s="132"/>
      <c r="BZ11" s="133"/>
      <c r="CA11" s="132"/>
      <c r="CB11" s="132"/>
      <c r="CC11" s="132"/>
      <c r="CD11" s="132"/>
      <c r="CE11" s="133"/>
      <c r="CF11" s="132"/>
      <c r="CG11" s="132"/>
      <c r="CH11" s="132"/>
      <c r="CI11" s="132"/>
      <c r="CJ11" s="133"/>
      <c r="CK11" s="132"/>
      <c r="CL11" s="132"/>
      <c r="CM11" s="132"/>
      <c r="CN11" s="132"/>
    </row>
    <row r="12" spans="1:466" s="29" customFormat="1" ht="15.75" x14ac:dyDescent="0.25">
      <c r="A12" s="100" t="s">
        <v>168</v>
      </c>
      <c r="B12" s="120"/>
      <c r="C12" s="120"/>
      <c r="D12" s="120"/>
      <c r="E12" s="120"/>
      <c r="F12" s="179">
        <f t="shared" si="0"/>
        <v>0</v>
      </c>
      <c r="G12" s="120"/>
      <c r="H12" s="120"/>
      <c r="I12" s="120"/>
      <c r="J12" s="120"/>
      <c r="K12" s="179">
        <f t="shared" si="1"/>
        <v>0</v>
      </c>
      <c r="L12" s="120"/>
      <c r="M12" s="120"/>
      <c r="N12" s="120"/>
      <c r="O12" s="120"/>
      <c r="P12" s="179">
        <f t="shared" si="2"/>
        <v>0</v>
      </c>
      <c r="Q12" s="132"/>
      <c r="R12" s="133"/>
      <c r="S12" s="132"/>
      <c r="T12" s="132"/>
      <c r="U12" s="132"/>
      <c r="V12" s="132"/>
      <c r="W12" s="133"/>
      <c r="X12" s="132"/>
      <c r="Y12" s="132"/>
      <c r="Z12" s="132"/>
      <c r="AA12" s="132"/>
      <c r="AB12" s="133"/>
      <c r="AC12" s="132"/>
      <c r="AD12" s="132"/>
      <c r="AE12" s="132"/>
      <c r="AF12" s="132"/>
      <c r="AG12" s="133"/>
      <c r="AH12" s="132"/>
      <c r="AI12" s="132"/>
      <c r="AJ12" s="132"/>
      <c r="AK12" s="132"/>
      <c r="AL12" s="133"/>
      <c r="AM12" s="132"/>
      <c r="AN12" s="132"/>
      <c r="AO12" s="132"/>
      <c r="AP12" s="132"/>
      <c r="AQ12" s="133"/>
      <c r="AR12" s="132"/>
      <c r="AS12" s="132"/>
      <c r="AT12" s="132"/>
      <c r="AU12" s="132"/>
      <c r="AV12" s="133"/>
      <c r="AW12" s="132"/>
      <c r="AX12" s="132"/>
      <c r="AY12" s="132"/>
      <c r="AZ12" s="132"/>
      <c r="BA12" s="133"/>
      <c r="BB12" s="132"/>
      <c r="BC12" s="132"/>
      <c r="BD12" s="132"/>
      <c r="BE12" s="132"/>
      <c r="BF12" s="133"/>
      <c r="BG12" s="132"/>
      <c r="BH12" s="132"/>
      <c r="BI12" s="132"/>
      <c r="BJ12" s="132"/>
      <c r="BK12" s="133"/>
      <c r="BL12" s="132"/>
      <c r="BM12" s="132"/>
      <c r="BN12" s="132"/>
      <c r="BO12" s="132"/>
      <c r="BP12" s="133"/>
      <c r="BQ12" s="132"/>
      <c r="BR12" s="132"/>
      <c r="BS12" s="132"/>
      <c r="BT12" s="132"/>
      <c r="BU12" s="133"/>
      <c r="BV12" s="132"/>
      <c r="BW12" s="132"/>
      <c r="BX12" s="132"/>
      <c r="BY12" s="132"/>
      <c r="BZ12" s="133"/>
      <c r="CA12" s="132"/>
      <c r="CB12" s="132"/>
      <c r="CC12" s="132"/>
      <c r="CD12" s="132"/>
      <c r="CE12" s="133"/>
      <c r="CF12" s="132"/>
      <c r="CG12" s="132"/>
      <c r="CH12" s="132"/>
      <c r="CI12" s="132"/>
      <c r="CJ12" s="133"/>
      <c r="CK12" s="132"/>
      <c r="CL12" s="132"/>
      <c r="CM12" s="132"/>
      <c r="CN12" s="132"/>
    </row>
    <row r="13" spans="1:466" s="82" customFormat="1" ht="21" customHeight="1" x14ac:dyDescent="0.25">
      <c r="A13" s="100" t="s">
        <v>169</v>
      </c>
      <c r="B13" s="120"/>
      <c r="C13" s="120"/>
      <c r="D13" s="120"/>
      <c r="E13" s="120"/>
      <c r="F13" s="179">
        <f t="shared" si="0"/>
        <v>0</v>
      </c>
      <c r="G13" s="120"/>
      <c r="H13" s="120"/>
      <c r="I13" s="120"/>
      <c r="J13" s="120"/>
      <c r="K13" s="179">
        <f t="shared" si="1"/>
        <v>0</v>
      </c>
      <c r="L13" s="120"/>
      <c r="M13" s="120"/>
      <c r="N13" s="120"/>
      <c r="O13" s="120"/>
      <c r="P13" s="179">
        <f t="shared" si="2"/>
        <v>0</v>
      </c>
      <c r="Q13" s="132"/>
      <c r="R13" s="133"/>
      <c r="S13" s="132"/>
      <c r="T13" s="132"/>
      <c r="U13" s="132"/>
      <c r="V13" s="132"/>
      <c r="W13" s="133"/>
      <c r="X13" s="132"/>
      <c r="Y13" s="132"/>
      <c r="Z13" s="132"/>
      <c r="AA13" s="132"/>
      <c r="AB13" s="133"/>
      <c r="AC13" s="132"/>
      <c r="AD13" s="132"/>
      <c r="AE13" s="132"/>
      <c r="AF13" s="132"/>
      <c r="AG13" s="133"/>
      <c r="AH13" s="132"/>
      <c r="AI13" s="132"/>
      <c r="AJ13" s="132"/>
      <c r="AK13" s="132"/>
      <c r="AL13" s="133"/>
      <c r="AM13" s="132"/>
      <c r="AN13" s="132"/>
      <c r="AO13" s="132"/>
      <c r="AP13" s="132"/>
      <c r="AQ13" s="133"/>
      <c r="AR13" s="132"/>
      <c r="AS13" s="132"/>
      <c r="AT13" s="132"/>
      <c r="AU13" s="132"/>
      <c r="AV13" s="133"/>
      <c r="AW13" s="132"/>
      <c r="AX13" s="132"/>
      <c r="AY13" s="132"/>
      <c r="AZ13" s="132"/>
      <c r="BA13" s="133"/>
      <c r="BB13" s="132"/>
      <c r="BC13" s="132"/>
      <c r="BD13" s="132"/>
      <c r="BE13" s="132"/>
      <c r="BF13" s="133"/>
      <c r="BG13" s="132"/>
      <c r="BH13" s="132"/>
      <c r="BI13" s="132"/>
      <c r="BJ13" s="132"/>
      <c r="BK13" s="133"/>
      <c r="BL13" s="132"/>
      <c r="BM13" s="132"/>
      <c r="BN13" s="132"/>
      <c r="BO13" s="132"/>
      <c r="BP13" s="133"/>
      <c r="BQ13" s="132"/>
      <c r="BR13" s="132"/>
      <c r="BS13" s="132"/>
      <c r="BT13" s="132"/>
      <c r="BU13" s="133"/>
      <c r="BV13" s="132"/>
      <c r="BW13" s="132"/>
      <c r="BX13" s="132"/>
      <c r="BY13" s="132"/>
      <c r="BZ13" s="133"/>
      <c r="CA13" s="132"/>
      <c r="CB13" s="132"/>
      <c r="CC13" s="132"/>
      <c r="CD13" s="132"/>
      <c r="CE13" s="133"/>
      <c r="CF13" s="132"/>
      <c r="CG13" s="132"/>
      <c r="CH13" s="132"/>
      <c r="CI13" s="132"/>
      <c r="CJ13" s="133"/>
      <c r="CK13" s="132"/>
      <c r="CL13" s="132"/>
      <c r="CM13" s="132"/>
      <c r="CN13" s="132"/>
    </row>
    <row r="14" spans="1:466" s="29" customFormat="1" ht="19.5" customHeight="1" x14ac:dyDescent="0.25">
      <c r="A14" s="46" t="s">
        <v>120</v>
      </c>
      <c r="B14" s="120"/>
      <c r="C14" s="120"/>
      <c r="D14" s="120"/>
      <c r="E14" s="120"/>
      <c r="F14" s="179">
        <f t="shared" si="0"/>
        <v>0</v>
      </c>
      <c r="G14" s="120"/>
      <c r="H14" s="120"/>
      <c r="I14" s="120"/>
      <c r="J14" s="120"/>
      <c r="K14" s="179">
        <f t="shared" si="1"/>
        <v>0</v>
      </c>
      <c r="L14" s="120"/>
      <c r="M14" s="120"/>
      <c r="N14" s="120"/>
      <c r="O14" s="120"/>
      <c r="P14" s="179">
        <f t="shared" si="2"/>
        <v>0</v>
      </c>
      <c r="Q14" s="132"/>
      <c r="R14" s="133"/>
      <c r="S14" s="132"/>
      <c r="T14" s="132"/>
      <c r="U14" s="132"/>
      <c r="V14" s="132"/>
      <c r="W14" s="133"/>
      <c r="X14" s="132"/>
      <c r="Y14" s="132"/>
      <c r="Z14" s="132"/>
      <c r="AA14" s="132"/>
      <c r="AB14" s="133"/>
      <c r="AC14" s="132"/>
      <c r="AD14" s="132"/>
      <c r="AE14" s="132"/>
      <c r="AF14" s="132"/>
      <c r="AG14" s="133"/>
      <c r="AH14" s="132"/>
      <c r="AI14" s="132"/>
      <c r="AJ14" s="132"/>
      <c r="AK14" s="132"/>
      <c r="AL14" s="133"/>
      <c r="AM14" s="132"/>
      <c r="AN14" s="132"/>
      <c r="AO14" s="132"/>
      <c r="AP14" s="132"/>
      <c r="AQ14" s="133"/>
      <c r="AR14" s="132"/>
      <c r="AS14" s="132"/>
      <c r="AT14" s="132"/>
      <c r="AU14" s="132"/>
      <c r="AV14" s="133"/>
      <c r="AW14" s="132"/>
      <c r="AX14" s="132"/>
      <c r="AY14" s="132"/>
      <c r="AZ14" s="132"/>
      <c r="BA14" s="133"/>
      <c r="BB14" s="132"/>
      <c r="BC14" s="132"/>
      <c r="BD14" s="132"/>
      <c r="BE14" s="132"/>
      <c r="BF14" s="133"/>
      <c r="BG14" s="132"/>
      <c r="BH14" s="132"/>
      <c r="BI14" s="132"/>
      <c r="BJ14" s="132"/>
      <c r="BK14" s="133"/>
      <c r="BL14" s="132"/>
      <c r="BM14" s="132"/>
      <c r="BN14" s="132"/>
      <c r="BO14" s="132"/>
      <c r="BP14" s="133"/>
      <c r="BQ14" s="132"/>
      <c r="BR14" s="132"/>
      <c r="BS14" s="132"/>
      <c r="BT14" s="132"/>
      <c r="BU14" s="133"/>
      <c r="BV14" s="132"/>
      <c r="BW14" s="132"/>
      <c r="BX14" s="132"/>
      <c r="BY14" s="132"/>
      <c r="BZ14" s="133"/>
      <c r="CA14" s="132"/>
      <c r="CB14" s="132"/>
      <c r="CC14" s="132"/>
      <c r="CD14" s="132"/>
      <c r="CE14" s="133"/>
      <c r="CF14" s="132"/>
      <c r="CG14" s="132"/>
      <c r="CH14" s="132"/>
      <c r="CI14" s="132"/>
      <c r="CJ14" s="133"/>
      <c r="CK14" s="132"/>
      <c r="CL14" s="132"/>
      <c r="CM14" s="132"/>
      <c r="CN14" s="132"/>
    </row>
    <row r="15" spans="1:466" s="82" customFormat="1" ht="21" customHeight="1" x14ac:dyDescent="0.4">
      <c r="A15" s="92" t="s">
        <v>117</v>
      </c>
      <c r="B15" s="120"/>
      <c r="C15" s="120"/>
      <c r="D15" s="120"/>
      <c r="E15" s="120"/>
      <c r="F15" s="179">
        <f t="shared" si="0"/>
        <v>0</v>
      </c>
      <c r="G15" s="120"/>
      <c r="H15" s="120"/>
      <c r="I15" s="120"/>
      <c r="J15" s="120"/>
      <c r="K15" s="179">
        <f t="shared" si="1"/>
        <v>0</v>
      </c>
      <c r="L15" s="120"/>
      <c r="M15" s="120"/>
      <c r="N15" s="120"/>
      <c r="O15" s="120"/>
      <c r="P15" s="179">
        <f t="shared" si="2"/>
        <v>0</v>
      </c>
      <c r="Q15" s="132"/>
      <c r="R15" s="133"/>
      <c r="S15" s="132"/>
      <c r="T15" s="132"/>
      <c r="U15" s="132"/>
      <c r="V15" s="132"/>
      <c r="W15" s="133"/>
      <c r="X15" s="132"/>
      <c r="Y15" s="132"/>
      <c r="Z15" s="132"/>
      <c r="AA15" s="132"/>
      <c r="AB15" s="133"/>
      <c r="AC15" s="132"/>
      <c r="AD15" s="132"/>
      <c r="AE15" s="132"/>
      <c r="AF15" s="132"/>
      <c r="AG15" s="133"/>
      <c r="AH15" s="132"/>
      <c r="AI15" s="132"/>
      <c r="AJ15" s="132"/>
      <c r="AK15" s="132"/>
      <c r="AL15" s="133"/>
      <c r="AM15" s="132"/>
      <c r="AN15" s="132"/>
      <c r="AO15" s="132"/>
      <c r="AP15" s="132"/>
      <c r="AQ15" s="133"/>
      <c r="AR15" s="132"/>
      <c r="AS15" s="132"/>
      <c r="AT15" s="132"/>
      <c r="AU15" s="132"/>
      <c r="AV15" s="133"/>
      <c r="AW15" s="132"/>
      <c r="AX15" s="132"/>
      <c r="AY15" s="132"/>
      <c r="AZ15" s="132"/>
      <c r="BA15" s="133"/>
      <c r="BB15" s="132"/>
      <c r="BC15" s="132"/>
      <c r="BD15" s="132"/>
      <c r="BE15" s="132"/>
      <c r="BF15" s="133"/>
      <c r="BG15" s="132"/>
      <c r="BH15" s="132"/>
      <c r="BI15" s="132"/>
      <c r="BJ15" s="132"/>
      <c r="BK15" s="133"/>
      <c r="BL15" s="132"/>
      <c r="BM15" s="132"/>
      <c r="BN15" s="132"/>
      <c r="BO15" s="132"/>
      <c r="BP15" s="133"/>
      <c r="BQ15" s="132"/>
      <c r="BR15" s="132"/>
      <c r="BS15" s="132"/>
      <c r="BT15" s="132"/>
      <c r="BU15" s="133"/>
      <c r="BV15" s="132"/>
      <c r="BW15" s="132"/>
      <c r="BX15" s="132"/>
      <c r="BY15" s="132"/>
      <c r="BZ15" s="133"/>
      <c r="CA15" s="132"/>
      <c r="CB15" s="132"/>
      <c r="CC15" s="132"/>
      <c r="CD15" s="132"/>
      <c r="CE15" s="133"/>
      <c r="CF15" s="132"/>
      <c r="CG15" s="132"/>
      <c r="CH15" s="132"/>
      <c r="CI15" s="132"/>
      <c r="CJ15" s="133"/>
      <c r="CK15" s="132"/>
      <c r="CL15" s="132"/>
      <c r="CM15" s="132"/>
      <c r="CN15" s="132"/>
      <c r="CO15" s="306" t="s">
        <v>273</v>
      </c>
      <c r="CP15" s="307"/>
      <c r="CQ15" s="307"/>
      <c r="CR15" s="307"/>
      <c r="CS15" s="307"/>
      <c r="CT15" s="307"/>
      <c r="CU15" s="307"/>
      <c r="CV15" s="307"/>
      <c r="CW15" s="307"/>
      <c r="CX15" s="307"/>
      <c r="CY15" s="307"/>
      <c r="CZ15" s="307"/>
      <c r="DA15" s="307"/>
      <c r="DB15" s="307"/>
      <c r="DC15" s="307"/>
      <c r="DD15" s="307"/>
      <c r="DE15" s="307"/>
      <c r="DF15" s="307"/>
      <c r="DG15" s="307"/>
      <c r="DH15" s="307"/>
      <c r="DI15" s="307"/>
      <c r="DJ15" s="307"/>
      <c r="DK15" s="307"/>
      <c r="DL15" s="307"/>
      <c r="DM15" s="307"/>
      <c r="DN15" s="307"/>
      <c r="DO15" s="307"/>
      <c r="DP15" s="307"/>
      <c r="DQ15" s="307"/>
      <c r="DR15" s="307"/>
      <c r="DS15" s="307"/>
      <c r="DT15" s="307"/>
      <c r="DU15" s="307"/>
      <c r="DV15" s="307"/>
      <c r="DW15" s="307"/>
      <c r="DX15" s="307"/>
      <c r="DY15" s="307"/>
      <c r="DZ15" s="307"/>
      <c r="EA15" s="307"/>
      <c r="EB15" s="307"/>
      <c r="EC15" s="307"/>
      <c r="ED15" s="307"/>
      <c r="EE15" s="307"/>
      <c r="EF15" s="307"/>
      <c r="EG15" s="307"/>
      <c r="EH15" s="307"/>
      <c r="EI15" s="307"/>
      <c r="EJ15" s="307"/>
      <c r="EK15" s="307"/>
      <c r="EL15" s="307"/>
      <c r="EM15" s="307"/>
      <c r="EN15" s="307"/>
      <c r="EO15" s="307"/>
      <c r="EP15" s="307"/>
      <c r="EQ15" s="307"/>
      <c r="ER15" s="307"/>
      <c r="ES15" s="307"/>
      <c r="ET15" s="307"/>
      <c r="EU15" s="307"/>
      <c r="EV15" s="308"/>
      <c r="EW15" s="306" t="s">
        <v>274</v>
      </c>
      <c r="EX15" s="307"/>
      <c r="EY15" s="307"/>
      <c r="EZ15" s="307"/>
      <c r="FA15" s="307"/>
      <c r="FB15" s="307"/>
      <c r="FC15" s="307"/>
      <c r="FD15" s="307"/>
      <c r="FE15" s="307"/>
      <c r="FF15" s="307"/>
      <c r="FG15" s="307"/>
      <c r="FH15" s="307"/>
      <c r="FI15" s="307"/>
      <c r="FJ15" s="307"/>
      <c r="FK15" s="307"/>
      <c r="FL15" s="307"/>
      <c r="FM15" s="307"/>
      <c r="FN15" s="307"/>
      <c r="FO15" s="307"/>
      <c r="FP15" s="307"/>
      <c r="FQ15" s="307"/>
      <c r="FR15" s="307"/>
      <c r="FS15" s="307"/>
      <c r="FT15" s="307"/>
      <c r="FU15" s="307"/>
      <c r="FV15" s="307"/>
      <c r="FW15" s="307"/>
      <c r="FX15" s="307"/>
      <c r="FY15" s="307"/>
      <c r="FZ15" s="307"/>
      <c r="GA15" s="307"/>
      <c r="GB15" s="307"/>
      <c r="GC15" s="307"/>
      <c r="GD15" s="307"/>
      <c r="GE15" s="307"/>
      <c r="GF15" s="307"/>
      <c r="GG15" s="307"/>
      <c r="GH15" s="307"/>
      <c r="GI15" s="307"/>
      <c r="GJ15" s="307"/>
      <c r="GK15" s="307"/>
      <c r="GL15" s="307"/>
      <c r="GM15" s="307"/>
      <c r="GN15" s="307"/>
      <c r="GO15" s="307"/>
      <c r="GP15" s="307" t="s">
        <v>275</v>
      </c>
      <c r="GQ15" s="307"/>
      <c r="GR15" s="307"/>
      <c r="GS15" s="307"/>
      <c r="GT15" s="307"/>
      <c r="GU15" s="307"/>
      <c r="GV15" s="307"/>
      <c r="GW15" s="307"/>
      <c r="GX15" s="307"/>
      <c r="GY15" s="307"/>
      <c r="GZ15" s="307"/>
      <c r="HA15" s="307"/>
      <c r="HB15" s="307"/>
      <c r="HC15" s="307"/>
      <c r="HD15" s="307"/>
      <c r="HE15" s="307"/>
      <c r="HF15" s="307"/>
      <c r="HG15" s="307"/>
      <c r="HH15" s="307"/>
      <c r="HI15" s="307"/>
      <c r="HJ15" s="307"/>
      <c r="HK15" s="307"/>
      <c r="HL15" s="307"/>
      <c r="HM15" s="307"/>
      <c r="HN15" s="307"/>
      <c r="HO15" s="307"/>
      <c r="HP15" s="307"/>
      <c r="HQ15" s="307"/>
      <c r="HR15" s="307"/>
      <c r="HS15" s="307"/>
      <c r="HT15" s="307"/>
      <c r="HU15" s="307"/>
      <c r="HV15" s="307"/>
      <c r="HW15" s="307"/>
      <c r="HX15" s="307"/>
      <c r="HY15" s="307"/>
      <c r="HZ15" s="307"/>
      <c r="IA15" s="307"/>
      <c r="IB15" s="307"/>
      <c r="IC15" s="307"/>
      <c r="ID15" s="306" t="s">
        <v>276</v>
      </c>
      <c r="IE15" s="307"/>
      <c r="IF15" s="307"/>
      <c r="IG15" s="307"/>
      <c r="IH15" s="307"/>
      <c r="II15" s="307"/>
      <c r="IJ15" s="307"/>
      <c r="IK15" s="307"/>
      <c r="IL15" s="307"/>
      <c r="IM15" s="307"/>
      <c r="IN15" s="307"/>
      <c r="IO15" s="307"/>
      <c r="IP15" s="307"/>
      <c r="IQ15" s="307"/>
      <c r="IR15" s="307"/>
      <c r="IS15" s="307"/>
      <c r="IT15" s="307"/>
      <c r="IU15" s="307"/>
      <c r="IV15" s="307"/>
      <c r="IW15" s="307"/>
      <c r="IX15" s="307"/>
      <c r="IY15" s="307"/>
      <c r="IZ15" s="307"/>
      <c r="JA15" s="307"/>
      <c r="JB15" s="307"/>
      <c r="JC15" s="307"/>
      <c r="JD15" s="307"/>
      <c r="JE15" s="307"/>
      <c r="JF15" s="307"/>
      <c r="JG15" s="307"/>
      <c r="JH15" s="307"/>
      <c r="JI15" s="307"/>
      <c r="JJ15" s="307"/>
      <c r="JK15" s="307"/>
      <c r="JL15" s="307"/>
      <c r="JM15" s="307"/>
      <c r="JN15" s="307"/>
      <c r="JO15" s="307"/>
      <c r="JP15" s="307"/>
      <c r="JQ15" s="307"/>
      <c r="JR15" s="307"/>
      <c r="JS15" s="307"/>
      <c r="JT15" s="307"/>
      <c r="JU15" s="307"/>
      <c r="JV15" s="307"/>
      <c r="JW15" s="307"/>
      <c r="JX15" s="307"/>
      <c r="JY15" s="307"/>
      <c r="JZ15" s="307"/>
      <c r="KA15" s="307"/>
      <c r="KB15" s="307"/>
      <c r="KC15" s="307"/>
      <c r="KD15" s="307"/>
      <c r="KE15" s="307"/>
      <c r="KF15" s="307"/>
      <c r="KG15" s="307"/>
      <c r="KH15" s="307"/>
      <c r="KI15" s="307"/>
      <c r="KJ15" s="307"/>
      <c r="KK15" s="307"/>
      <c r="KL15" s="307"/>
      <c r="KM15" s="307"/>
      <c r="KN15" s="307"/>
      <c r="KO15" s="307"/>
      <c r="KP15" s="307"/>
      <c r="KQ15" s="307"/>
      <c r="KR15" s="307"/>
      <c r="KS15" s="307"/>
      <c r="KT15" s="307"/>
      <c r="KU15" s="307"/>
      <c r="KV15" s="307"/>
      <c r="KW15" s="307"/>
      <c r="KX15" s="307"/>
      <c r="KY15" s="307"/>
      <c r="KZ15" s="307"/>
      <c r="LA15" s="306" t="s">
        <v>277</v>
      </c>
      <c r="LB15" s="307"/>
      <c r="LC15" s="307"/>
      <c r="LD15" s="307"/>
      <c r="LE15" s="307"/>
      <c r="LF15" s="307"/>
      <c r="LG15" s="307"/>
      <c r="LH15" s="307"/>
      <c r="LI15" s="307"/>
      <c r="LJ15" s="307"/>
      <c r="LK15" s="307"/>
      <c r="LL15" s="307"/>
      <c r="LM15" s="307"/>
      <c r="LN15" s="307"/>
      <c r="LO15" s="307"/>
      <c r="LP15" s="307"/>
      <c r="LQ15" s="307"/>
      <c r="LR15" s="307"/>
      <c r="LS15" s="307"/>
      <c r="LT15" s="307"/>
      <c r="LU15" s="307"/>
      <c r="LV15" s="307"/>
      <c r="LW15" s="307"/>
      <c r="LX15" s="307"/>
      <c r="LY15" s="307"/>
      <c r="LZ15" s="307"/>
      <c r="MA15" s="307"/>
      <c r="MB15" s="307"/>
      <c r="MC15" s="307"/>
      <c r="MD15" s="307"/>
      <c r="ME15" s="307"/>
      <c r="MF15" s="307"/>
      <c r="MG15" s="307"/>
      <c r="MH15" s="307"/>
      <c r="MI15" s="308"/>
      <c r="MJ15" s="306" t="s">
        <v>278</v>
      </c>
      <c r="MK15" s="307"/>
      <c r="ML15" s="307"/>
      <c r="MM15" s="307"/>
      <c r="MN15" s="307"/>
      <c r="MO15" s="307"/>
      <c r="MP15" s="307"/>
      <c r="MQ15" s="307"/>
      <c r="MR15" s="307"/>
      <c r="MS15" s="307"/>
      <c r="MT15" s="307"/>
      <c r="MU15" s="307"/>
      <c r="MV15" s="307"/>
      <c r="MW15" s="307"/>
      <c r="MX15" s="307"/>
      <c r="MY15" s="307"/>
      <c r="MZ15" s="307"/>
      <c r="NA15" s="307"/>
      <c r="NB15" s="307"/>
      <c r="NC15" s="307"/>
      <c r="ND15" s="307"/>
      <c r="NE15" s="307"/>
      <c r="NF15" s="307"/>
      <c r="NG15" s="307"/>
      <c r="NH15" s="307"/>
      <c r="NI15" s="307"/>
      <c r="NJ15" s="307"/>
      <c r="NK15" s="307"/>
      <c r="NL15" s="307"/>
      <c r="NM15" s="307"/>
      <c r="NN15" s="307"/>
      <c r="NO15" s="307"/>
      <c r="NP15" s="307"/>
      <c r="NQ15" s="307"/>
      <c r="NR15" s="307"/>
      <c r="NS15" s="307"/>
      <c r="NT15" s="307"/>
      <c r="NU15" s="307"/>
      <c r="NV15" s="307"/>
      <c r="NW15" s="307"/>
      <c r="NX15" s="307"/>
      <c r="NY15" s="307"/>
      <c r="NZ15" s="307"/>
      <c r="OA15" s="307"/>
      <c r="OB15" s="307"/>
      <c r="OC15" s="307"/>
      <c r="OD15" s="307"/>
      <c r="OE15" s="307"/>
      <c r="OF15" s="307"/>
      <c r="OG15" s="307"/>
      <c r="OH15" s="307"/>
      <c r="OI15" s="307"/>
      <c r="OJ15" s="307"/>
      <c r="OK15" s="307"/>
      <c r="OL15" s="307"/>
      <c r="OM15" s="307"/>
      <c r="ON15" s="307"/>
      <c r="OO15" s="307"/>
      <c r="OP15" s="307"/>
      <c r="OQ15" s="166" t="s">
        <v>279</v>
      </c>
      <c r="OR15" s="166"/>
      <c r="OS15" s="166"/>
      <c r="OT15" s="166"/>
      <c r="OU15" s="166"/>
      <c r="OV15" s="166"/>
      <c r="OW15" s="166"/>
      <c r="OX15" s="166"/>
      <c r="OY15" s="166"/>
      <c r="OZ15" s="166"/>
      <c r="PA15" s="166"/>
      <c r="PB15" s="166"/>
      <c r="PC15" s="166"/>
      <c r="PD15" s="166"/>
      <c r="PE15" s="166"/>
      <c r="PF15" s="166"/>
      <c r="PG15" s="166"/>
      <c r="PH15" s="166"/>
      <c r="PI15" s="166"/>
      <c r="PJ15" s="166"/>
      <c r="PK15" s="166"/>
      <c r="PL15" s="166"/>
      <c r="PM15" s="166"/>
      <c r="PN15" s="166"/>
      <c r="PO15" s="166"/>
      <c r="PP15" s="166"/>
      <c r="PQ15" s="166"/>
      <c r="PR15" s="166"/>
      <c r="PS15" s="166"/>
      <c r="PT15" s="166"/>
      <c r="PU15" s="166"/>
      <c r="PV15" s="166"/>
      <c r="PW15" s="166"/>
      <c r="PX15" s="166"/>
      <c r="PY15" s="166"/>
      <c r="PZ15" s="166"/>
      <c r="QA15" s="166"/>
      <c r="QB15" s="166"/>
      <c r="QC15" s="166"/>
      <c r="QD15" s="166"/>
      <c r="QE15" s="166"/>
      <c r="QF15" s="166"/>
      <c r="QG15" s="166"/>
      <c r="QH15" s="166"/>
      <c r="QI15" s="166"/>
      <c r="QJ15" s="166"/>
      <c r="QK15" s="166"/>
      <c r="QL15" s="166"/>
      <c r="QM15" s="166"/>
      <c r="QN15" s="166"/>
      <c r="QO15" s="166"/>
      <c r="QP15" s="166"/>
      <c r="QQ15" s="166"/>
      <c r="QR15" s="166"/>
      <c r="QS15" s="166"/>
      <c r="QT15" s="166"/>
      <c r="QU15" s="302" t="s">
        <v>281</v>
      </c>
      <c r="QV15" s="303"/>
      <c r="QW15" s="303"/>
      <c r="QX15" s="304"/>
    </row>
    <row r="16" spans="1:466" s="82" customFormat="1" ht="21" customHeight="1" x14ac:dyDescent="0.4">
      <c r="A16" s="92" t="s">
        <v>119</v>
      </c>
      <c r="B16" s="120"/>
      <c r="C16" s="120"/>
      <c r="D16" s="120"/>
      <c r="E16" s="120"/>
      <c r="F16" s="179">
        <f t="shared" si="0"/>
        <v>0</v>
      </c>
      <c r="G16" s="120"/>
      <c r="H16" s="120"/>
      <c r="I16" s="120"/>
      <c r="J16" s="120"/>
      <c r="K16" s="179">
        <f t="shared" si="1"/>
        <v>0</v>
      </c>
      <c r="L16" s="120"/>
      <c r="M16" s="120"/>
      <c r="N16" s="120"/>
      <c r="O16" s="120"/>
      <c r="P16" s="179">
        <f t="shared" si="2"/>
        <v>0</v>
      </c>
      <c r="Q16" s="132"/>
      <c r="R16" s="133"/>
      <c r="S16" s="132"/>
      <c r="T16" s="132"/>
      <c r="U16" s="132"/>
      <c r="V16" s="132"/>
      <c r="W16" s="133"/>
      <c r="X16" s="132"/>
      <c r="Y16" s="132"/>
      <c r="Z16" s="132"/>
      <c r="AA16" s="132"/>
      <c r="AB16" s="133"/>
      <c r="AC16" s="132"/>
      <c r="AD16" s="132"/>
      <c r="AE16" s="132"/>
      <c r="AF16" s="132"/>
      <c r="AG16" s="133"/>
      <c r="AH16" s="132"/>
      <c r="AI16" s="132"/>
      <c r="AJ16" s="132"/>
      <c r="AK16" s="132"/>
      <c r="AL16" s="133"/>
      <c r="AM16" s="132"/>
      <c r="AN16" s="132"/>
      <c r="AO16" s="132"/>
      <c r="AP16" s="132"/>
      <c r="AQ16" s="133"/>
      <c r="AR16" s="132"/>
      <c r="AS16" s="132"/>
      <c r="AT16" s="132"/>
      <c r="AU16" s="132"/>
      <c r="AV16" s="133"/>
      <c r="AW16" s="132"/>
      <c r="AX16" s="132"/>
      <c r="AY16" s="132"/>
      <c r="AZ16" s="132"/>
      <c r="BA16" s="133"/>
      <c r="BB16" s="132"/>
      <c r="BC16" s="132"/>
      <c r="BD16" s="132"/>
      <c r="BE16" s="132"/>
      <c r="BF16" s="133"/>
      <c r="BG16" s="132"/>
      <c r="BH16" s="132"/>
      <c r="BI16" s="132"/>
      <c r="BJ16" s="132"/>
      <c r="BK16" s="133"/>
      <c r="BL16" s="132"/>
      <c r="BM16" s="132"/>
      <c r="BN16" s="132"/>
      <c r="BO16" s="132"/>
      <c r="BP16" s="133"/>
      <c r="BQ16" s="132"/>
      <c r="BR16" s="132"/>
      <c r="BS16" s="132"/>
      <c r="BT16" s="132"/>
      <c r="BU16" s="133"/>
      <c r="BV16" s="132"/>
      <c r="BW16" s="132"/>
      <c r="BX16" s="132"/>
      <c r="BY16" s="132"/>
      <c r="BZ16" s="133"/>
      <c r="CA16" s="132"/>
      <c r="CB16" s="132"/>
      <c r="CC16" s="132"/>
      <c r="CD16" s="132"/>
      <c r="CE16" s="133"/>
      <c r="CF16" s="132"/>
      <c r="CG16" s="132"/>
      <c r="CH16" s="132"/>
      <c r="CI16" s="132"/>
      <c r="CJ16" s="133"/>
      <c r="CK16" s="132"/>
      <c r="CL16" s="132"/>
      <c r="CM16" s="132"/>
      <c r="CN16" s="13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  <c r="IV16" s="182"/>
      <c r="IW16" s="182"/>
      <c r="IX16" s="182"/>
      <c r="IY16" s="182"/>
      <c r="IZ16" s="182"/>
      <c r="JA16" s="182"/>
      <c r="JB16" s="182"/>
      <c r="JC16" s="182"/>
      <c r="JD16" s="182"/>
      <c r="JE16" s="182"/>
      <c r="JF16" s="182"/>
      <c r="JG16" s="182"/>
      <c r="JH16" s="182"/>
      <c r="JI16" s="182"/>
      <c r="JJ16" s="182"/>
      <c r="JK16" s="182"/>
      <c r="JL16" s="182"/>
      <c r="JM16" s="182"/>
      <c r="JN16" s="182"/>
      <c r="JO16" s="182"/>
      <c r="JP16" s="182"/>
      <c r="JQ16" s="182"/>
      <c r="JR16" s="182"/>
      <c r="JS16" s="182"/>
      <c r="JT16" s="182"/>
      <c r="JU16" s="182"/>
      <c r="JV16" s="182"/>
      <c r="JW16" s="182"/>
      <c r="JX16" s="182"/>
      <c r="JY16" s="182"/>
      <c r="JZ16" s="182"/>
      <c r="KA16" s="182"/>
      <c r="KB16" s="182"/>
      <c r="KC16" s="182"/>
      <c r="KD16" s="182"/>
      <c r="KE16" s="182"/>
      <c r="KF16" s="182"/>
      <c r="KG16" s="182"/>
      <c r="KH16" s="182"/>
      <c r="KI16" s="182"/>
      <c r="KJ16" s="182"/>
      <c r="KK16" s="182"/>
      <c r="KL16" s="182"/>
      <c r="KM16" s="182"/>
      <c r="KN16" s="182"/>
      <c r="KO16" s="182"/>
      <c r="KP16" s="182"/>
      <c r="KQ16" s="182"/>
      <c r="KR16" s="182"/>
      <c r="KS16" s="182"/>
      <c r="KT16" s="182"/>
      <c r="KU16" s="182"/>
      <c r="KV16" s="182"/>
      <c r="KW16" s="182"/>
      <c r="KX16" s="182"/>
      <c r="KY16" s="182"/>
      <c r="KZ16" s="182"/>
      <c r="LA16" s="182"/>
      <c r="LB16" s="182"/>
      <c r="LC16" s="182"/>
      <c r="LD16" s="182"/>
      <c r="LE16" s="182"/>
      <c r="LF16" s="182"/>
      <c r="LG16" s="182"/>
      <c r="LH16" s="182"/>
      <c r="LI16" s="182"/>
      <c r="LJ16" s="182"/>
      <c r="LK16" s="182"/>
      <c r="LL16" s="182"/>
      <c r="LM16" s="182"/>
      <c r="LN16" s="182"/>
      <c r="LO16" s="182"/>
      <c r="LP16" s="182"/>
      <c r="LQ16" s="182"/>
      <c r="LR16" s="182"/>
      <c r="LS16" s="182"/>
      <c r="LT16" s="182"/>
      <c r="LU16" s="182"/>
      <c r="LV16" s="182"/>
      <c r="LW16" s="182"/>
      <c r="LX16" s="182"/>
      <c r="LY16" s="182"/>
      <c r="LZ16" s="182"/>
      <c r="MA16" s="182"/>
      <c r="MB16" s="182"/>
      <c r="MC16" s="182"/>
      <c r="MD16" s="182"/>
      <c r="ME16" s="182"/>
      <c r="MF16" s="182"/>
      <c r="MG16" s="182"/>
      <c r="MH16" s="182"/>
      <c r="MI16" s="182"/>
      <c r="MJ16" s="182"/>
      <c r="MK16" s="182"/>
      <c r="ML16" s="182"/>
      <c r="MM16" s="182"/>
      <c r="MN16" s="182"/>
      <c r="MO16" s="182"/>
      <c r="MP16" s="182"/>
      <c r="MQ16" s="182"/>
      <c r="MR16" s="182"/>
      <c r="MS16" s="182"/>
      <c r="MT16" s="182"/>
      <c r="MU16" s="182"/>
      <c r="MV16" s="182"/>
      <c r="MW16" s="182"/>
      <c r="MX16" s="182"/>
      <c r="MY16" s="182"/>
      <c r="MZ16" s="182"/>
      <c r="NA16" s="182"/>
      <c r="NB16" s="182"/>
      <c r="NC16" s="182"/>
      <c r="ND16" s="182"/>
      <c r="NE16" s="182"/>
      <c r="NF16" s="182"/>
      <c r="NG16" s="182"/>
      <c r="NH16" s="182"/>
      <c r="NI16" s="182"/>
      <c r="NJ16" s="182"/>
      <c r="NK16" s="182"/>
      <c r="NL16" s="182"/>
      <c r="NM16" s="182"/>
      <c r="NN16" s="182"/>
      <c r="NO16" s="182"/>
      <c r="NP16" s="182"/>
      <c r="NQ16" s="182"/>
      <c r="NR16" s="182"/>
      <c r="NS16" s="182"/>
      <c r="NT16" s="182"/>
      <c r="NU16" s="182"/>
      <c r="NV16" s="182"/>
      <c r="NW16" s="182"/>
      <c r="NX16" s="182"/>
      <c r="NY16" s="182"/>
      <c r="NZ16" s="182"/>
      <c r="OA16" s="182"/>
      <c r="OB16" s="182"/>
      <c r="OC16" s="182"/>
      <c r="OD16" s="182"/>
      <c r="OE16" s="182"/>
      <c r="OF16" s="182"/>
      <c r="OG16" s="182"/>
      <c r="OH16" s="182"/>
      <c r="OI16" s="182"/>
      <c r="OJ16" s="182"/>
      <c r="OK16" s="182"/>
      <c r="OL16" s="182"/>
      <c r="OM16" s="182"/>
      <c r="ON16" s="182"/>
      <c r="OO16" s="182"/>
      <c r="OP16" s="182"/>
      <c r="OQ16" s="183"/>
      <c r="OR16" s="183"/>
      <c r="OS16" s="183"/>
      <c r="OT16" s="183"/>
      <c r="OU16" s="183"/>
      <c r="OV16" s="183"/>
      <c r="OW16" s="183"/>
      <c r="OX16" s="183"/>
      <c r="OY16" s="183"/>
      <c r="OZ16" s="183"/>
      <c r="PA16" s="183"/>
      <c r="PB16" s="183"/>
      <c r="PC16" s="183"/>
      <c r="PD16" s="183"/>
      <c r="PE16" s="183"/>
      <c r="PF16" s="183"/>
      <c r="PG16" s="183"/>
      <c r="PH16" s="183"/>
      <c r="PI16" s="183"/>
      <c r="PJ16" s="183"/>
      <c r="PK16" s="183"/>
      <c r="PL16" s="183"/>
      <c r="PM16" s="183"/>
      <c r="PN16" s="183"/>
      <c r="PO16" s="183"/>
      <c r="PP16" s="183"/>
      <c r="PQ16" s="183"/>
      <c r="PR16" s="183"/>
      <c r="PS16" s="183"/>
      <c r="PT16" s="183"/>
      <c r="PU16" s="183"/>
      <c r="PV16" s="183"/>
      <c r="PW16" s="183"/>
      <c r="PX16" s="183"/>
      <c r="PY16" s="183"/>
      <c r="PZ16" s="183"/>
      <c r="QA16" s="183"/>
      <c r="QB16" s="183"/>
      <c r="QC16" s="183"/>
      <c r="QD16" s="183"/>
      <c r="QE16" s="183"/>
      <c r="QF16" s="183"/>
      <c r="QG16" s="183"/>
      <c r="QH16" s="183"/>
      <c r="QI16" s="183"/>
      <c r="QJ16" s="183"/>
      <c r="QK16" s="183"/>
      <c r="QL16" s="183"/>
      <c r="QM16" s="183"/>
      <c r="QN16" s="183"/>
      <c r="QO16" s="183"/>
      <c r="QP16" s="183"/>
      <c r="QQ16" s="183"/>
      <c r="QR16" s="183"/>
      <c r="QS16" s="183"/>
      <c r="QT16" s="183"/>
      <c r="QU16" s="184"/>
      <c r="QV16" s="184"/>
      <c r="QW16" s="184"/>
      <c r="QX16" s="184"/>
    </row>
    <row r="17" spans="1:395" s="10" customFormat="1" ht="16.5" customHeight="1" x14ac:dyDescent="0.25">
      <c r="A17" s="100" t="s">
        <v>170</v>
      </c>
      <c r="B17" s="120"/>
      <c r="C17" s="120"/>
      <c r="D17" s="120"/>
      <c r="E17" s="120"/>
      <c r="F17" s="179">
        <f t="shared" si="0"/>
        <v>0</v>
      </c>
      <c r="G17" s="120"/>
      <c r="H17" s="120"/>
      <c r="I17" s="120"/>
      <c r="J17" s="120"/>
      <c r="K17" s="179">
        <f t="shared" si="1"/>
        <v>0</v>
      </c>
      <c r="L17" s="120"/>
      <c r="M17" s="120"/>
      <c r="N17" s="120"/>
      <c r="O17" s="120"/>
      <c r="P17" s="179">
        <f t="shared" si="2"/>
        <v>0</v>
      </c>
      <c r="Q17" s="132"/>
      <c r="R17" s="133"/>
      <c r="S17" s="132"/>
      <c r="T17" s="132"/>
      <c r="U17" s="132"/>
      <c r="V17" s="132"/>
      <c r="W17" s="133"/>
      <c r="X17" s="132"/>
      <c r="Y17" s="132"/>
      <c r="Z17" s="132"/>
      <c r="AA17" s="132"/>
      <c r="AB17" s="133"/>
      <c r="AC17" s="132"/>
      <c r="AD17" s="132"/>
      <c r="AE17" s="132"/>
      <c r="AF17" s="132"/>
      <c r="AG17" s="133"/>
      <c r="AH17" s="132"/>
      <c r="AI17" s="132"/>
      <c r="AJ17" s="132"/>
      <c r="AK17" s="132"/>
      <c r="AL17" s="133"/>
      <c r="AM17" s="132"/>
      <c r="AN17" s="132"/>
      <c r="AO17" s="132"/>
      <c r="AP17" s="132"/>
      <c r="AQ17" s="133"/>
      <c r="AR17" s="132"/>
      <c r="AS17" s="132"/>
      <c r="AT17" s="132"/>
      <c r="AU17" s="132"/>
      <c r="AV17" s="133"/>
      <c r="AW17" s="132"/>
      <c r="AX17" s="132"/>
      <c r="AY17" s="132"/>
      <c r="AZ17" s="132"/>
      <c r="BA17" s="133"/>
      <c r="BB17" s="132"/>
      <c r="BC17" s="132"/>
      <c r="BD17" s="132"/>
      <c r="BE17" s="132"/>
      <c r="BF17" s="133"/>
      <c r="BG17" s="132"/>
      <c r="BH17" s="132"/>
      <c r="BI17" s="132"/>
      <c r="BJ17" s="132"/>
      <c r="BK17" s="133"/>
      <c r="BL17" s="132"/>
      <c r="BM17" s="132"/>
      <c r="BN17" s="132"/>
      <c r="BO17" s="132"/>
      <c r="BP17" s="133"/>
      <c r="BQ17" s="132"/>
      <c r="BR17" s="132"/>
      <c r="BS17" s="132"/>
      <c r="BT17" s="132"/>
      <c r="BU17" s="133"/>
      <c r="BV17" s="132"/>
      <c r="BW17" s="132"/>
      <c r="BX17" s="132"/>
      <c r="BY17" s="132"/>
      <c r="BZ17" s="133"/>
      <c r="CA17" s="132"/>
      <c r="CB17" s="132"/>
      <c r="CC17" s="132"/>
      <c r="CD17" s="132"/>
      <c r="CE17" s="133"/>
      <c r="CF17" s="132"/>
      <c r="CG17" s="132"/>
      <c r="CH17" s="132"/>
      <c r="CI17" s="132"/>
      <c r="CJ17" s="133"/>
      <c r="CK17" s="132"/>
      <c r="CL17" s="132"/>
      <c r="CM17" s="132"/>
      <c r="CN17" s="132"/>
    </row>
    <row r="18" spans="1:395" s="30" customFormat="1" ht="18.75" customHeight="1" x14ac:dyDescent="0.25">
      <c r="A18" s="46" t="s">
        <v>293</v>
      </c>
      <c r="B18" s="120"/>
      <c r="C18" s="120"/>
      <c r="D18" s="120"/>
      <c r="E18" s="120"/>
      <c r="F18" s="179">
        <f t="shared" si="0"/>
        <v>0</v>
      </c>
      <c r="G18" s="120"/>
      <c r="H18" s="120"/>
      <c r="I18" s="120"/>
      <c r="J18" s="120"/>
      <c r="K18" s="179">
        <f t="shared" si="1"/>
        <v>0</v>
      </c>
      <c r="L18" s="120"/>
      <c r="M18" s="120"/>
      <c r="N18" s="120"/>
      <c r="O18" s="120"/>
      <c r="P18" s="179">
        <f t="shared" si="2"/>
        <v>0</v>
      </c>
      <c r="Q18" s="132"/>
      <c r="R18" s="133"/>
      <c r="S18" s="132"/>
      <c r="T18" s="132"/>
      <c r="U18" s="132"/>
      <c r="V18" s="132"/>
      <c r="W18" s="133"/>
      <c r="X18" s="132"/>
      <c r="Y18" s="132"/>
      <c r="Z18" s="132"/>
      <c r="AA18" s="132"/>
      <c r="AB18" s="133"/>
      <c r="AC18" s="132"/>
      <c r="AD18" s="132"/>
      <c r="AE18" s="132"/>
      <c r="AF18" s="132"/>
      <c r="AG18" s="133"/>
      <c r="AH18" s="132"/>
      <c r="AI18" s="132"/>
      <c r="AJ18" s="132"/>
      <c r="AK18" s="132"/>
      <c r="AL18" s="133"/>
      <c r="AM18" s="132"/>
      <c r="AN18" s="132"/>
      <c r="AO18" s="132"/>
      <c r="AP18" s="132"/>
      <c r="AQ18" s="133"/>
      <c r="AR18" s="132"/>
      <c r="AS18" s="132"/>
      <c r="AT18" s="132"/>
      <c r="AU18" s="132"/>
      <c r="AV18" s="133"/>
      <c r="AW18" s="132"/>
      <c r="AX18" s="132"/>
      <c r="AY18" s="132"/>
      <c r="AZ18" s="132"/>
      <c r="BA18" s="133"/>
      <c r="BB18" s="132"/>
      <c r="BC18" s="132"/>
      <c r="BD18" s="132"/>
      <c r="BE18" s="132"/>
      <c r="BF18" s="133"/>
      <c r="BG18" s="132"/>
      <c r="BH18" s="132"/>
      <c r="BI18" s="132"/>
      <c r="BJ18" s="132"/>
      <c r="BK18" s="133"/>
      <c r="BL18" s="132"/>
      <c r="BM18" s="132"/>
      <c r="BN18" s="132"/>
      <c r="BO18" s="132"/>
      <c r="BP18" s="133"/>
      <c r="BQ18" s="132"/>
      <c r="BR18" s="132"/>
      <c r="BS18" s="132"/>
      <c r="BT18" s="132"/>
      <c r="BU18" s="133"/>
      <c r="BV18" s="132"/>
      <c r="BW18" s="132"/>
      <c r="BX18" s="132"/>
      <c r="BY18" s="132"/>
      <c r="BZ18" s="133"/>
      <c r="CA18" s="132"/>
      <c r="CB18" s="132"/>
      <c r="CC18" s="132"/>
      <c r="CD18" s="132"/>
      <c r="CE18" s="133"/>
      <c r="CF18" s="132"/>
      <c r="CG18" s="132"/>
      <c r="CH18" s="132"/>
      <c r="CI18" s="132"/>
      <c r="CJ18" s="133"/>
      <c r="CK18" s="132"/>
      <c r="CL18" s="132"/>
      <c r="CM18" s="132"/>
      <c r="CN18" s="132"/>
    </row>
    <row r="19" spans="1:395" s="27" customFormat="1" ht="18.75" customHeight="1" x14ac:dyDescent="0.25">
      <c r="A19" s="46" t="s">
        <v>294</v>
      </c>
      <c r="B19" s="120"/>
      <c r="C19" s="120"/>
      <c r="D19" s="120"/>
      <c r="E19" s="120"/>
      <c r="F19" s="179">
        <f t="shared" si="0"/>
        <v>0</v>
      </c>
      <c r="G19" s="120"/>
      <c r="H19" s="120"/>
      <c r="I19" s="120"/>
      <c r="J19" s="120"/>
      <c r="K19" s="179">
        <f t="shared" si="1"/>
        <v>0</v>
      </c>
      <c r="L19" s="120"/>
      <c r="M19" s="120"/>
      <c r="N19" s="120"/>
      <c r="O19" s="120"/>
      <c r="P19" s="179">
        <f t="shared" si="2"/>
        <v>0</v>
      </c>
      <c r="Q19" s="132"/>
      <c r="R19" s="133"/>
      <c r="S19" s="132"/>
      <c r="T19" s="132"/>
      <c r="U19" s="132"/>
      <c r="V19" s="132"/>
      <c r="W19" s="133"/>
      <c r="X19" s="132"/>
      <c r="Y19" s="132"/>
      <c r="Z19" s="132"/>
      <c r="AA19" s="132"/>
      <c r="AB19" s="133"/>
      <c r="AC19" s="132"/>
      <c r="AD19" s="132"/>
      <c r="AE19" s="132"/>
      <c r="AF19" s="132"/>
      <c r="AG19" s="133"/>
      <c r="AH19" s="132"/>
      <c r="AI19" s="132"/>
      <c r="AJ19" s="132"/>
      <c r="AK19" s="132"/>
      <c r="AL19" s="133"/>
      <c r="AM19" s="132"/>
      <c r="AN19" s="132"/>
      <c r="AO19" s="132"/>
      <c r="AP19" s="132"/>
      <c r="AQ19" s="133"/>
      <c r="AR19" s="132"/>
      <c r="AS19" s="132"/>
      <c r="AT19" s="132"/>
      <c r="AU19" s="132"/>
      <c r="AV19" s="133"/>
      <c r="AW19" s="132"/>
      <c r="AX19" s="132"/>
      <c r="AY19" s="132"/>
      <c r="AZ19" s="132"/>
      <c r="BA19" s="133"/>
      <c r="BB19" s="132"/>
      <c r="BC19" s="132"/>
      <c r="BD19" s="132"/>
      <c r="BE19" s="132"/>
      <c r="BF19" s="133"/>
      <c r="BG19" s="132"/>
      <c r="BH19" s="132"/>
      <c r="BI19" s="132"/>
      <c r="BJ19" s="132"/>
      <c r="BK19" s="133"/>
      <c r="BL19" s="132"/>
      <c r="BM19" s="132"/>
      <c r="BN19" s="132"/>
      <c r="BO19" s="132"/>
      <c r="BP19" s="133"/>
      <c r="BQ19" s="132"/>
      <c r="BR19" s="132"/>
      <c r="BS19" s="132"/>
      <c r="BT19" s="132"/>
      <c r="BU19" s="133"/>
      <c r="BV19" s="132"/>
      <c r="BW19" s="132"/>
      <c r="BX19" s="132"/>
      <c r="BY19" s="132"/>
      <c r="BZ19" s="133"/>
      <c r="CA19" s="132"/>
      <c r="CB19" s="132"/>
      <c r="CC19" s="132"/>
      <c r="CD19" s="132"/>
      <c r="CE19" s="133"/>
      <c r="CF19" s="132"/>
      <c r="CG19" s="132"/>
      <c r="CH19" s="132"/>
      <c r="CI19" s="132"/>
      <c r="CJ19" s="133"/>
      <c r="CK19" s="132"/>
      <c r="CL19" s="132"/>
      <c r="CM19" s="132"/>
      <c r="CN19" s="132"/>
    </row>
    <row r="20" spans="1:395" s="27" customFormat="1" ht="18.75" customHeight="1" x14ac:dyDescent="0.25">
      <c r="A20" s="100" t="s">
        <v>291</v>
      </c>
      <c r="B20" s="120"/>
      <c r="C20" s="120"/>
      <c r="D20" s="120"/>
      <c r="E20" s="120"/>
      <c r="F20" s="179">
        <f t="shared" si="0"/>
        <v>0</v>
      </c>
      <c r="G20" s="120"/>
      <c r="H20" s="120"/>
      <c r="I20" s="120"/>
      <c r="J20" s="120"/>
      <c r="K20" s="179">
        <f t="shared" si="1"/>
        <v>0</v>
      </c>
      <c r="L20" s="120"/>
      <c r="M20" s="120"/>
      <c r="N20" s="120"/>
      <c r="O20" s="120"/>
      <c r="P20" s="179">
        <f t="shared" si="2"/>
        <v>0</v>
      </c>
      <c r="Q20" s="132"/>
      <c r="R20" s="133"/>
      <c r="S20" s="132"/>
      <c r="T20" s="132"/>
      <c r="U20" s="132"/>
      <c r="V20" s="132"/>
      <c r="W20" s="133"/>
      <c r="X20" s="132"/>
      <c r="Y20" s="132"/>
      <c r="Z20" s="132"/>
      <c r="AA20" s="132"/>
      <c r="AB20" s="133"/>
      <c r="AC20" s="132"/>
      <c r="AD20" s="132"/>
      <c r="AE20" s="132"/>
      <c r="AF20" s="132"/>
      <c r="AG20" s="133"/>
      <c r="AH20" s="132"/>
      <c r="AI20" s="132"/>
      <c r="AJ20" s="132"/>
      <c r="AK20" s="132"/>
      <c r="AL20" s="133"/>
      <c r="AM20" s="132"/>
      <c r="AN20" s="132"/>
      <c r="AO20" s="132"/>
      <c r="AP20" s="132"/>
      <c r="AQ20" s="133"/>
      <c r="AR20" s="132"/>
      <c r="AS20" s="132"/>
      <c r="AT20" s="132"/>
      <c r="AU20" s="132"/>
      <c r="AV20" s="133"/>
      <c r="AW20" s="132"/>
      <c r="AX20" s="132"/>
      <c r="AY20" s="132"/>
      <c r="AZ20" s="132"/>
      <c r="BA20" s="133"/>
      <c r="BB20" s="132"/>
      <c r="BC20" s="132"/>
      <c r="BD20" s="132"/>
      <c r="BE20" s="132"/>
      <c r="BF20" s="133"/>
      <c r="BG20" s="132"/>
      <c r="BH20" s="132"/>
      <c r="BI20" s="132"/>
      <c r="BJ20" s="132"/>
      <c r="BK20" s="133"/>
      <c r="BL20" s="132"/>
      <c r="BM20" s="132"/>
      <c r="BN20" s="132"/>
      <c r="BO20" s="132"/>
      <c r="BP20" s="133"/>
      <c r="BQ20" s="132"/>
      <c r="BR20" s="132"/>
      <c r="BS20" s="132"/>
      <c r="BT20" s="132"/>
      <c r="BU20" s="133"/>
      <c r="BV20" s="132"/>
      <c r="BW20" s="132"/>
      <c r="BX20" s="132"/>
      <c r="BY20" s="132"/>
      <c r="BZ20" s="133"/>
      <c r="CA20" s="132"/>
      <c r="CB20" s="132"/>
      <c r="CC20" s="132"/>
      <c r="CD20" s="132"/>
      <c r="CE20" s="133"/>
      <c r="CF20" s="132"/>
      <c r="CG20" s="132"/>
      <c r="CH20" s="132"/>
      <c r="CI20" s="132"/>
      <c r="CJ20" s="133"/>
      <c r="CK20" s="132"/>
      <c r="CL20" s="132"/>
      <c r="CM20" s="132"/>
      <c r="CN20" s="132"/>
    </row>
    <row r="21" spans="1:395" s="45" customFormat="1" ht="25.5" customHeight="1" x14ac:dyDescent="0.25">
      <c r="A21" s="100" t="s">
        <v>292</v>
      </c>
      <c r="B21" s="120"/>
      <c r="C21" s="120"/>
      <c r="D21" s="120"/>
      <c r="E21" s="120"/>
      <c r="F21" s="179">
        <f t="shared" si="0"/>
        <v>0</v>
      </c>
      <c r="G21" s="120"/>
      <c r="H21" s="120"/>
      <c r="I21" s="120"/>
      <c r="J21" s="120"/>
      <c r="K21" s="179">
        <f t="shared" si="1"/>
        <v>0</v>
      </c>
      <c r="L21" s="120"/>
      <c r="M21" s="120"/>
      <c r="N21" s="120"/>
      <c r="O21" s="120"/>
      <c r="P21" s="179">
        <f t="shared" si="2"/>
        <v>0</v>
      </c>
      <c r="Q21" s="132"/>
      <c r="R21" s="133"/>
      <c r="S21" s="132"/>
      <c r="T21" s="132"/>
      <c r="U21" s="132"/>
      <c r="V21" s="132"/>
      <c r="W21" s="133"/>
      <c r="X21" s="132"/>
      <c r="Y21" s="132"/>
      <c r="Z21" s="132"/>
      <c r="AA21" s="132"/>
      <c r="AB21" s="133"/>
      <c r="AC21" s="132"/>
      <c r="AD21" s="132"/>
      <c r="AE21" s="132"/>
      <c r="AF21" s="132"/>
      <c r="AG21" s="133"/>
      <c r="AH21" s="132"/>
      <c r="AI21" s="132"/>
      <c r="AJ21" s="132"/>
      <c r="AK21" s="132"/>
      <c r="AL21" s="133"/>
      <c r="AM21" s="132"/>
      <c r="AN21" s="132"/>
      <c r="AO21" s="132"/>
      <c r="AP21" s="132"/>
      <c r="AQ21" s="133"/>
      <c r="AR21" s="132"/>
      <c r="AS21" s="132"/>
      <c r="AT21" s="132"/>
      <c r="AU21" s="132"/>
      <c r="AV21" s="133"/>
      <c r="AW21" s="132"/>
      <c r="AX21" s="132"/>
      <c r="AY21" s="132"/>
      <c r="AZ21" s="132"/>
      <c r="BA21" s="133"/>
      <c r="BB21" s="132"/>
      <c r="BC21" s="132"/>
      <c r="BD21" s="132"/>
      <c r="BE21" s="132"/>
      <c r="BF21" s="133"/>
      <c r="BG21" s="132"/>
      <c r="BH21" s="132"/>
      <c r="BI21" s="132"/>
      <c r="BJ21" s="132"/>
      <c r="BK21" s="133"/>
      <c r="BL21" s="132"/>
      <c r="BM21" s="132"/>
      <c r="BN21" s="132"/>
      <c r="BO21" s="132"/>
      <c r="BP21" s="133"/>
      <c r="BQ21" s="132"/>
      <c r="BR21" s="132"/>
      <c r="BS21" s="132"/>
      <c r="BT21" s="132"/>
      <c r="BU21" s="133"/>
      <c r="BV21" s="132"/>
      <c r="BW21" s="132"/>
      <c r="BX21" s="132"/>
      <c r="BY21" s="132"/>
      <c r="BZ21" s="133"/>
      <c r="CA21" s="132"/>
      <c r="CB21" s="132"/>
      <c r="CC21" s="132"/>
      <c r="CD21" s="132"/>
      <c r="CE21" s="133"/>
      <c r="CF21" s="132"/>
      <c r="CG21" s="132"/>
      <c r="CH21" s="132"/>
      <c r="CI21" s="132"/>
      <c r="CJ21" s="133"/>
      <c r="CK21" s="132"/>
      <c r="CL21" s="132"/>
      <c r="CM21" s="132"/>
      <c r="CN21" s="132"/>
      <c r="CO21" s="130"/>
      <c r="CP21" s="129"/>
      <c r="CQ21" s="129"/>
      <c r="CR21" s="129"/>
      <c r="CS21" s="129"/>
      <c r="CT21" s="130"/>
      <c r="CU21" s="129"/>
      <c r="CV21" s="129"/>
      <c r="CW21" s="129"/>
      <c r="CX21" s="129"/>
      <c r="CY21" s="130"/>
      <c r="CZ21" s="129"/>
      <c r="DA21" s="129"/>
      <c r="DB21" s="129"/>
      <c r="DC21" s="129"/>
      <c r="DD21" s="130"/>
      <c r="DE21" s="129"/>
      <c r="DF21" s="129"/>
      <c r="DG21" s="129"/>
      <c r="DH21" s="129"/>
      <c r="DI21" s="130"/>
      <c r="DJ21" s="129"/>
      <c r="DK21" s="129"/>
      <c r="DL21" s="129"/>
      <c r="DM21" s="129"/>
      <c r="DN21" s="130"/>
      <c r="DO21" s="129"/>
      <c r="DP21" s="129"/>
      <c r="DQ21" s="129"/>
      <c r="DR21" s="129"/>
      <c r="DS21" s="130"/>
      <c r="DT21" s="129"/>
      <c r="DU21" s="129"/>
      <c r="DV21" s="129"/>
      <c r="DW21" s="129"/>
      <c r="DX21" s="130"/>
      <c r="DY21" s="129"/>
      <c r="DZ21" s="129"/>
      <c r="EA21" s="129"/>
      <c r="EB21" s="129"/>
      <c r="EC21" s="130"/>
      <c r="ED21" s="129"/>
      <c r="EE21" s="129"/>
      <c r="EF21" s="129"/>
      <c r="EG21" s="129"/>
      <c r="EH21" s="130"/>
      <c r="EI21" s="129"/>
      <c r="EJ21" s="129"/>
      <c r="EK21" s="129"/>
      <c r="EL21" s="129"/>
      <c r="EM21" s="130"/>
      <c r="EN21" s="129"/>
      <c r="EO21" s="129"/>
      <c r="EP21" s="129"/>
      <c r="EQ21" s="129"/>
      <c r="ER21" s="130"/>
      <c r="ES21" s="129"/>
      <c r="ET21" s="129"/>
      <c r="EU21" s="129"/>
      <c r="EV21" s="129"/>
      <c r="EW21" s="130"/>
      <c r="EX21" s="129"/>
      <c r="EY21" s="129"/>
      <c r="EZ21" s="129"/>
      <c r="FA21" s="129"/>
      <c r="FB21" s="130"/>
      <c r="FC21" s="129"/>
      <c r="FD21" s="129"/>
      <c r="FE21" s="129"/>
      <c r="FF21" s="129"/>
      <c r="FG21" s="130"/>
      <c r="FH21" s="129"/>
      <c r="FI21" s="129"/>
      <c r="FJ21" s="129"/>
      <c r="FK21" s="129"/>
      <c r="FL21" s="130"/>
      <c r="FM21" s="129"/>
      <c r="FN21" s="129"/>
      <c r="FO21" s="129"/>
      <c r="FP21" s="129"/>
      <c r="FQ21" s="130"/>
      <c r="FR21" s="129"/>
      <c r="FS21" s="129"/>
      <c r="FT21" s="129"/>
      <c r="FU21" s="129"/>
      <c r="FV21" s="130"/>
      <c r="FW21" s="129"/>
      <c r="FX21" s="129"/>
      <c r="FY21" s="129"/>
      <c r="FZ21" s="129"/>
      <c r="GA21" s="130"/>
      <c r="GB21" s="129"/>
      <c r="GC21" s="129"/>
      <c r="GD21" s="129"/>
      <c r="GE21" s="129"/>
      <c r="GF21" s="130"/>
      <c r="GG21" s="129"/>
      <c r="GH21" s="129"/>
      <c r="GI21" s="129"/>
      <c r="GJ21" s="129"/>
      <c r="GK21" s="130"/>
      <c r="GL21" s="129"/>
      <c r="GM21" s="129"/>
      <c r="GN21" s="129"/>
      <c r="GO21" s="129"/>
      <c r="GP21" s="130"/>
      <c r="GQ21" s="129"/>
      <c r="GR21" s="129"/>
      <c r="GS21" s="129"/>
      <c r="GT21" s="129"/>
      <c r="GU21" s="130"/>
      <c r="GV21" s="129"/>
      <c r="GW21" s="129"/>
      <c r="GX21" s="129"/>
      <c r="GY21" s="129"/>
      <c r="GZ21" s="130"/>
      <c r="HA21" s="129"/>
      <c r="HB21" s="129"/>
      <c r="HC21" s="129"/>
      <c r="HD21" s="129"/>
      <c r="HE21" s="130"/>
      <c r="HF21" s="129"/>
      <c r="HG21" s="129"/>
      <c r="HH21" s="129"/>
      <c r="HI21" s="129"/>
      <c r="HJ21" s="130"/>
      <c r="HK21" s="129"/>
      <c r="HL21" s="129"/>
      <c r="HM21" s="129"/>
      <c r="HN21" s="129"/>
      <c r="HO21" s="130"/>
      <c r="HP21" s="129"/>
      <c r="HQ21" s="129"/>
      <c r="HR21" s="129"/>
      <c r="HS21" s="129"/>
      <c r="HT21" s="130"/>
      <c r="HU21" s="129"/>
      <c r="HV21" s="129"/>
      <c r="HW21" s="129"/>
      <c r="HX21" s="129"/>
      <c r="HY21" s="130"/>
      <c r="HZ21" s="129"/>
      <c r="IA21" s="129"/>
      <c r="IB21" s="129"/>
      <c r="IC21" s="129"/>
      <c r="ID21" s="130"/>
      <c r="IE21" s="129"/>
      <c r="IF21" s="129"/>
      <c r="IG21" s="129"/>
      <c r="IH21" s="129"/>
      <c r="II21" s="130"/>
      <c r="IJ21" s="129"/>
      <c r="IK21" s="129"/>
      <c r="IL21" s="129"/>
      <c r="IM21" s="129"/>
      <c r="IN21" s="130"/>
      <c r="IO21" s="129"/>
      <c r="IP21" s="129"/>
      <c r="IQ21" s="129"/>
      <c r="IR21" s="129"/>
      <c r="IS21" s="130"/>
      <c r="IT21" s="129"/>
      <c r="IU21" s="129"/>
      <c r="IV21" s="129"/>
      <c r="IW21" s="129"/>
      <c r="IX21" s="130"/>
      <c r="IY21" s="129"/>
      <c r="IZ21" s="129"/>
      <c r="JA21" s="129"/>
      <c r="JB21" s="129"/>
      <c r="JC21" s="130"/>
      <c r="JD21" s="129"/>
      <c r="JE21" s="129"/>
      <c r="JF21" s="129"/>
      <c r="JG21" s="129"/>
      <c r="JH21" s="130"/>
      <c r="JI21" s="129"/>
      <c r="JJ21" s="129"/>
      <c r="JK21" s="129"/>
      <c r="JL21" s="129"/>
      <c r="JM21" s="130"/>
      <c r="JN21" s="129"/>
      <c r="JO21" s="129"/>
      <c r="JP21" s="129"/>
      <c r="JQ21" s="129"/>
      <c r="JR21" s="130"/>
      <c r="JS21" s="129"/>
      <c r="JT21" s="129"/>
      <c r="JU21" s="129"/>
      <c r="JV21" s="129"/>
      <c r="JW21" s="130"/>
      <c r="JX21" s="129"/>
      <c r="JY21" s="129"/>
      <c r="JZ21" s="129"/>
      <c r="KA21" s="129"/>
      <c r="KB21" s="130"/>
      <c r="KC21" s="129"/>
      <c r="KD21" s="129"/>
      <c r="KE21" s="129"/>
      <c r="KF21" s="129"/>
      <c r="KG21" s="130"/>
      <c r="KH21" s="129"/>
      <c r="KI21" s="129"/>
      <c r="KJ21" s="129"/>
      <c r="KK21" s="129"/>
      <c r="KL21" s="130"/>
      <c r="KM21" s="129"/>
      <c r="KN21" s="129"/>
      <c r="KO21" s="129"/>
      <c r="KP21" s="129"/>
      <c r="KQ21" s="130"/>
      <c r="KR21" s="129"/>
      <c r="KS21" s="129"/>
      <c r="KT21" s="129"/>
      <c r="KU21" s="129"/>
      <c r="KV21" s="130"/>
      <c r="KW21" s="129"/>
      <c r="KX21" s="129"/>
      <c r="KY21" s="129"/>
      <c r="KZ21" s="129"/>
      <c r="LA21" s="130"/>
      <c r="LB21" s="129"/>
      <c r="LC21" s="129"/>
      <c r="LD21" s="129"/>
      <c r="LE21" s="129"/>
      <c r="LF21" s="130"/>
      <c r="LG21" s="129"/>
      <c r="LH21" s="129"/>
      <c r="LI21" s="129"/>
      <c r="LJ21" s="129"/>
      <c r="LK21" s="130"/>
      <c r="LL21" s="129"/>
      <c r="LM21" s="129"/>
      <c r="LN21" s="129"/>
      <c r="LO21" s="129"/>
      <c r="LP21" s="130"/>
      <c r="LQ21" s="129"/>
      <c r="LR21" s="129"/>
      <c r="LS21" s="129"/>
      <c r="LT21" s="129"/>
      <c r="LU21" s="130"/>
      <c r="LV21" s="129"/>
      <c r="LW21" s="129"/>
      <c r="LX21" s="129"/>
      <c r="LY21" s="129"/>
      <c r="LZ21" s="130"/>
      <c r="MA21" s="129"/>
      <c r="MB21" s="129"/>
      <c r="MC21" s="129"/>
      <c r="MD21" s="129"/>
      <c r="ME21" s="130"/>
      <c r="MF21" s="129"/>
      <c r="MG21" s="129"/>
      <c r="MH21" s="129"/>
      <c r="MI21" s="129"/>
      <c r="MJ21" s="130"/>
      <c r="MK21" s="129"/>
      <c r="ML21" s="129"/>
      <c r="MM21" s="129"/>
      <c r="MN21" s="129"/>
      <c r="MO21" s="130"/>
      <c r="MP21" s="129"/>
      <c r="MQ21" s="131"/>
      <c r="MR21" s="131"/>
      <c r="MS21" s="131"/>
      <c r="MT21" s="131"/>
      <c r="MU21" s="131"/>
      <c r="MV21" s="131"/>
      <c r="MW21" s="131"/>
      <c r="MX21" s="131"/>
      <c r="MY21" s="131"/>
      <c r="MZ21" s="131"/>
      <c r="NA21" s="131"/>
      <c r="NB21" s="131"/>
      <c r="NC21" s="131"/>
      <c r="ND21" s="131"/>
      <c r="NE21" s="131"/>
      <c r="NF21" s="131"/>
      <c r="NG21" s="131"/>
      <c r="NH21" s="131"/>
      <c r="NI21" s="131"/>
      <c r="NJ21" s="131"/>
      <c r="NK21" s="131"/>
      <c r="NL21" s="131"/>
      <c r="NM21" s="131"/>
      <c r="NN21" s="131"/>
      <c r="NO21" s="131"/>
      <c r="NP21" s="131"/>
      <c r="NQ21" s="131"/>
      <c r="NR21" s="131"/>
      <c r="NS21" s="131"/>
      <c r="NT21" s="131"/>
      <c r="NU21" s="131"/>
      <c r="NV21" s="131"/>
      <c r="NW21" s="131"/>
      <c r="NX21" s="131"/>
      <c r="NY21" s="131"/>
      <c r="NZ21" s="131"/>
      <c r="OA21" s="131"/>
      <c r="OB21" s="131"/>
      <c r="OC21" s="131"/>
      <c r="OD21" s="131"/>
      <c r="OE21" s="131"/>
    </row>
    <row r="22" spans="1:395" s="45" customFormat="1" ht="22.5" customHeight="1" x14ac:dyDescent="0.25">
      <c r="A22" s="100" t="s">
        <v>171</v>
      </c>
      <c r="B22" s="120"/>
      <c r="C22" s="120"/>
      <c r="D22" s="120"/>
      <c r="E22" s="120"/>
      <c r="F22" s="179">
        <f t="shared" si="0"/>
        <v>0</v>
      </c>
      <c r="G22" s="120"/>
      <c r="H22" s="120"/>
      <c r="I22" s="120"/>
      <c r="J22" s="120"/>
      <c r="K22" s="179">
        <f t="shared" si="1"/>
        <v>0</v>
      </c>
      <c r="L22" s="120"/>
      <c r="M22" s="120"/>
      <c r="N22" s="120"/>
      <c r="O22" s="120"/>
      <c r="P22" s="179">
        <f t="shared" si="2"/>
        <v>0</v>
      </c>
      <c r="Q22" s="132"/>
      <c r="R22" s="133"/>
      <c r="S22" s="132"/>
      <c r="T22" s="132"/>
      <c r="U22" s="132"/>
      <c r="V22" s="132"/>
      <c r="W22" s="133"/>
      <c r="X22" s="132"/>
      <c r="Y22" s="132"/>
      <c r="Z22" s="132"/>
      <c r="AA22" s="132"/>
      <c r="AB22" s="133"/>
      <c r="AC22" s="132"/>
      <c r="AD22" s="132"/>
      <c r="AE22" s="132"/>
      <c r="AF22" s="132"/>
      <c r="AG22" s="133"/>
      <c r="AH22" s="132"/>
      <c r="AI22" s="132"/>
      <c r="AJ22" s="132"/>
      <c r="AK22" s="132"/>
      <c r="AL22" s="133"/>
      <c r="AM22" s="132"/>
      <c r="AN22" s="132"/>
      <c r="AO22" s="132"/>
      <c r="AP22" s="132"/>
      <c r="AQ22" s="133"/>
      <c r="AR22" s="132"/>
      <c r="AS22" s="132"/>
      <c r="AT22" s="132"/>
      <c r="AU22" s="132"/>
      <c r="AV22" s="133"/>
      <c r="AW22" s="132"/>
      <c r="AX22" s="132"/>
      <c r="AY22" s="132"/>
      <c r="AZ22" s="132"/>
      <c r="BA22" s="133"/>
      <c r="BB22" s="132"/>
      <c r="BC22" s="132"/>
      <c r="BD22" s="132"/>
      <c r="BE22" s="132"/>
      <c r="BF22" s="133"/>
      <c r="BG22" s="132"/>
      <c r="BH22" s="132"/>
      <c r="BI22" s="132"/>
      <c r="BJ22" s="132"/>
      <c r="BK22" s="133"/>
      <c r="BL22" s="132"/>
      <c r="BM22" s="132"/>
      <c r="BN22" s="132"/>
      <c r="BO22" s="132"/>
      <c r="BP22" s="133"/>
      <c r="BQ22" s="132"/>
      <c r="BR22" s="132"/>
      <c r="BS22" s="132"/>
      <c r="BT22" s="132"/>
      <c r="BU22" s="133"/>
      <c r="BV22" s="132"/>
      <c r="BW22" s="132"/>
      <c r="BX22" s="132"/>
      <c r="BY22" s="132"/>
      <c r="BZ22" s="133"/>
      <c r="CA22" s="132"/>
      <c r="CB22" s="132"/>
      <c r="CC22" s="132"/>
      <c r="CD22" s="132"/>
      <c r="CE22" s="133"/>
      <c r="CF22" s="132"/>
      <c r="CG22" s="132"/>
      <c r="CH22" s="132"/>
      <c r="CI22" s="132"/>
      <c r="CJ22" s="133"/>
      <c r="CK22" s="132"/>
      <c r="CL22" s="132"/>
      <c r="CM22" s="132"/>
      <c r="CN22" s="132"/>
      <c r="CO22" s="133"/>
      <c r="CP22" s="132"/>
      <c r="CQ22" s="132"/>
      <c r="CR22" s="132"/>
      <c r="CS22" s="132"/>
      <c r="CT22" s="133"/>
      <c r="CU22" s="132"/>
      <c r="CV22" s="132"/>
      <c r="CW22" s="132"/>
      <c r="CX22" s="132"/>
      <c r="CY22" s="133"/>
      <c r="CZ22" s="132"/>
      <c r="DA22" s="132"/>
      <c r="DB22" s="132"/>
      <c r="DC22" s="132"/>
      <c r="DD22" s="133"/>
      <c r="DE22" s="132"/>
      <c r="DF22" s="132"/>
      <c r="DG22" s="132"/>
      <c r="DH22" s="132"/>
      <c r="DI22" s="133"/>
      <c r="DJ22" s="132"/>
      <c r="DK22" s="132"/>
      <c r="DL22" s="132"/>
      <c r="DM22" s="132"/>
      <c r="DN22" s="133"/>
      <c r="DO22" s="132"/>
      <c r="DP22" s="132"/>
      <c r="DQ22" s="132"/>
      <c r="DR22" s="132"/>
      <c r="DS22" s="133"/>
      <c r="DT22" s="132"/>
      <c r="DU22" s="132"/>
      <c r="DV22" s="132"/>
      <c r="DW22" s="132"/>
      <c r="DX22" s="133"/>
      <c r="DY22" s="132"/>
      <c r="DZ22" s="132"/>
      <c r="EA22" s="132"/>
      <c r="EB22" s="132"/>
      <c r="EC22" s="133"/>
      <c r="ED22" s="132"/>
      <c r="EE22" s="132"/>
      <c r="EF22" s="132"/>
      <c r="EG22" s="132"/>
      <c r="EH22" s="133"/>
      <c r="EI22" s="132"/>
      <c r="EJ22" s="132"/>
      <c r="EK22" s="132"/>
      <c r="EL22" s="132"/>
      <c r="EM22" s="133"/>
      <c r="EN22" s="132"/>
      <c r="EO22" s="132"/>
      <c r="EP22" s="132"/>
      <c r="EQ22" s="132"/>
      <c r="ER22" s="133"/>
      <c r="ES22" s="132"/>
      <c r="ET22" s="132"/>
      <c r="EU22" s="132"/>
      <c r="EV22" s="132"/>
      <c r="EW22" s="133"/>
      <c r="EX22" s="132"/>
      <c r="EY22" s="132"/>
      <c r="EZ22" s="132"/>
      <c r="FA22" s="132"/>
      <c r="FB22" s="133"/>
      <c r="FC22" s="132"/>
      <c r="FD22" s="132"/>
      <c r="FE22" s="132"/>
      <c r="FF22" s="132"/>
      <c r="FG22" s="133"/>
      <c r="FH22" s="132"/>
      <c r="FI22" s="132"/>
      <c r="FJ22" s="132"/>
      <c r="FK22" s="132"/>
      <c r="FL22" s="133"/>
      <c r="FM22" s="132"/>
      <c r="FN22" s="132"/>
      <c r="FO22" s="132"/>
      <c r="FP22" s="132"/>
      <c r="FQ22" s="133"/>
      <c r="FR22" s="132"/>
      <c r="FS22" s="132"/>
      <c r="FT22" s="132"/>
      <c r="FU22" s="132"/>
      <c r="FV22" s="133"/>
      <c r="FW22" s="132"/>
      <c r="FX22" s="132"/>
      <c r="FY22" s="132"/>
      <c r="FZ22" s="132"/>
      <c r="GA22" s="133"/>
      <c r="GB22" s="132"/>
      <c r="GC22" s="132"/>
      <c r="GD22" s="132"/>
      <c r="GE22" s="132"/>
      <c r="GF22" s="133"/>
      <c r="GG22" s="132"/>
      <c r="GH22" s="132"/>
      <c r="GI22" s="132"/>
      <c r="GJ22" s="132"/>
      <c r="GK22" s="133"/>
      <c r="GL22" s="132"/>
      <c r="GM22" s="132"/>
      <c r="GN22" s="132"/>
      <c r="GO22" s="132"/>
      <c r="GP22" s="133"/>
      <c r="GQ22" s="132"/>
      <c r="GR22" s="132"/>
      <c r="GS22" s="132"/>
      <c r="GT22" s="132"/>
      <c r="GU22" s="133"/>
      <c r="GV22" s="132"/>
      <c r="GW22" s="132"/>
      <c r="GX22" s="132"/>
      <c r="GY22" s="132"/>
      <c r="GZ22" s="133"/>
      <c r="HA22" s="132"/>
      <c r="HB22" s="132"/>
      <c r="HC22" s="132"/>
      <c r="HD22" s="132"/>
      <c r="HE22" s="133"/>
      <c r="HF22" s="132"/>
      <c r="HG22" s="132"/>
      <c r="HH22" s="132"/>
      <c r="HI22" s="132"/>
      <c r="HJ22" s="133"/>
      <c r="HK22" s="132"/>
      <c r="HL22" s="132"/>
      <c r="HM22" s="132"/>
      <c r="HN22" s="132"/>
      <c r="HO22" s="133"/>
      <c r="HP22" s="132"/>
      <c r="HQ22" s="132"/>
      <c r="HR22" s="132"/>
      <c r="HS22" s="132"/>
      <c r="HT22" s="133"/>
      <c r="HU22" s="132"/>
      <c r="HV22" s="132"/>
      <c r="HW22" s="132"/>
      <c r="HX22" s="132"/>
      <c r="HY22" s="133"/>
      <c r="HZ22" s="132"/>
      <c r="IA22" s="132"/>
      <c r="IB22" s="132"/>
      <c r="IC22" s="132"/>
      <c r="ID22" s="133"/>
      <c r="IE22" s="132"/>
      <c r="IF22" s="132"/>
      <c r="IG22" s="132"/>
      <c r="IH22" s="132"/>
      <c r="II22" s="133"/>
      <c r="IJ22" s="132"/>
      <c r="IK22" s="132"/>
      <c r="IL22" s="132"/>
      <c r="IM22" s="132"/>
      <c r="IN22" s="133"/>
      <c r="IO22" s="132"/>
      <c r="IP22" s="132"/>
      <c r="IQ22" s="132"/>
      <c r="IR22" s="132"/>
      <c r="IS22" s="133"/>
      <c r="IT22" s="132"/>
      <c r="IU22" s="132"/>
      <c r="IV22" s="132"/>
      <c r="IW22" s="132"/>
      <c r="IX22" s="133"/>
      <c r="IY22" s="132"/>
      <c r="IZ22" s="132"/>
      <c r="JA22" s="132"/>
      <c r="JB22" s="132"/>
      <c r="JC22" s="133"/>
      <c r="JD22" s="132"/>
      <c r="JE22" s="132"/>
      <c r="JF22" s="132"/>
      <c r="JG22" s="132"/>
      <c r="JH22" s="133"/>
      <c r="JI22" s="132"/>
      <c r="JJ22" s="132"/>
      <c r="JK22" s="132"/>
      <c r="JL22" s="132"/>
      <c r="JM22" s="133"/>
      <c r="JN22" s="132"/>
      <c r="JO22" s="132"/>
      <c r="JP22" s="132"/>
      <c r="JQ22" s="132"/>
      <c r="JR22" s="133"/>
      <c r="JS22" s="132"/>
      <c r="JT22" s="132"/>
      <c r="JU22" s="132"/>
      <c r="JV22" s="132"/>
      <c r="JW22" s="133"/>
      <c r="JX22" s="132"/>
      <c r="JY22" s="132"/>
      <c r="JZ22" s="132"/>
      <c r="KA22" s="132"/>
      <c r="KB22" s="133"/>
      <c r="KC22" s="132"/>
      <c r="KD22" s="132"/>
      <c r="KE22" s="132"/>
      <c r="KF22" s="132"/>
      <c r="KG22" s="133"/>
      <c r="KH22" s="132"/>
      <c r="KI22" s="132"/>
      <c r="KJ22" s="132"/>
      <c r="KK22" s="132"/>
      <c r="KL22" s="133"/>
      <c r="KM22" s="132"/>
      <c r="KN22" s="132"/>
      <c r="KO22" s="132"/>
      <c r="KP22" s="132"/>
      <c r="KQ22" s="133"/>
      <c r="KR22" s="132"/>
      <c r="KS22" s="132"/>
      <c r="KT22" s="132"/>
      <c r="KU22" s="132"/>
      <c r="KV22" s="133"/>
      <c r="KW22" s="132"/>
      <c r="KX22" s="132"/>
      <c r="KY22" s="132"/>
      <c r="KZ22" s="132"/>
      <c r="LA22" s="133"/>
      <c r="LB22" s="132"/>
      <c r="LC22" s="132"/>
      <c r="LD22" s="132"/>
      <c r="LE22" s="132"/>
      <c r="LF22" s="133"/>
      <c r="LG22" s="132"/>
      <c r="LH22" s="132"/>
      <c r="LI22" s="132"/>
      <c r="LJ22" s="132"/>
      <c r="LK22" s="133"/>
      <c r="LL22" s="132"/>
      <c r="LM22" s="132"/>
      <c r="LN22" s="132"/>
      <c r="LO22" s="132"/>
      <c r="LP22" s="133"/>
      <c r="LQ22" s="132"/>
      <c r="LR22" s="132"/>
      <c r="LS22" s="132"/>
      <c r="LT22" s="132"/>
      <c r="LU22" s="133"/>
      <c r="LV22" s="132"/>
      <c r="LW22" s="132"/>
      <c r="LX22" s="132"/>
      <c r="LY22" s="132"/>
      <c r="LZ22" s="133"/>
      <c r="MA22" s="132"/>
      <c r="MB22" s="132"/>
      <c r="MC22" s="132"/>
      <c r="MD22" s="132"/>
      <c r="ME22" s="133"/>
      <c r="MF22" s="132"/>
      <c r="MG22" s="132"/>
      <c r="MH22" s="132"/>
      <c r="MI22" s="132"/>
      <c r="MJ22" s="133"/>
      <c r="MK22" s="132"/>
      <c r="ML22" s="132"/>
      <c r="MM22" s="132"/>
      <c r="MN22" s="132"/>
      <c r="MO22" s="133"/>
      <c r="MP22" s="132"/>
      <c r="MQ22" s="131"/>
      <c r="MR22" s="131"/>
      <c r="MS22" s="131"/>
      <c r="MT22" s="131"/>
      <c r="MU22" s="131"/>
      <c r="MV22" s="131"/>
      <c r="MW22" s="131"/>
      <c r="MX22" s="131"/>
      <c r="MY22" s="131"/>
      <c r="MZ22" s="131"/>
      <c r="NA22" s="131"/>
      <c r="NB22" s="131"/>
      <c r="NC22" s="131"/>
      <c r="ND22" s="131"/>
      <c r="NE22" s="131"/>
      <c r="NF22" s="131"/>
      <c r="NG22" s="131"/>
      <c r="NH22" s="131"/>
      <c r="NI22" s="131"/>
      <c r="NJ22" s="131"/>
      <c r="NK22" s="131"/>
      <c r="NL22" s="131"/>
      <c r="NM22" s="131"/>
      <c r="NN22" s="131"/>
      <c r="NO22" s="131"/>
      <c r="NP22" s="131"/>
      <c r="NQ22" s="131"/>
      <c r="NR22" s="131"/>
      <c r="NS22" s="131"/>
      <c r="NT22" s="131"/>
      <c r="NU22" s="131"/>
      <c r="NV22" s="131"/>
      <c r="NW22" s="131"/>
      <c r="NX22" s="131"/>
      <c r="NY22" s="131"/>
      <c r="NZ22" s="131"/>
      <c r="OA22" s="131"/>
      <c r="OB22" s="131"/>
      <c r="OC22" s="131"/>
      <c r="OD22" s="131"/>
      <c r="OE22" s="131"/>
    </row>
    <row r="23" spans="1:395" s="45" customFormat="1" ht="19.5" customHeight="1" x14ac:dyDescent="0.25">
      <c r="A23" s="46" t="s">
        <v>118</v>
      </c>
      <c r="B23" s="89"/>
      <c r="C23" s="89"/>
      <c r="D23" s="89"/>
      <c r="E23" s="89"/>
      <c r="F23" s="179">
        <f t="shared" si="0"/>
        <v>0</v>
      </c>
      <c r="G23" s="89"/>
      <c r="H23" s="89"/>
      <c r="I23" s="89"/>
      <c r="J23" s="89"/>
      <c r="K23" s="179">
        <f t="shared" si="1"/>
        <v>0</v>
      </c>
      <c r="L23" s="89"/>
      <c r="M23" s="89"/>
      <c r="N23" s="89"/>
      <c r="O23" s="89"/>
      <c r="P23" s="179">
        <f t="shared" si="2"/>
        <v>0</v>
      </c>
      <c r="Q23" s="132"/>
      <c r="R23" s="133"/>
      <c r="S23" s="132"/>
      <c r="T23" s="132"/>
      <c r="U23" s="132"/>
      <c r="V23" s="132"/>
      <c r="W23" s="133"/>
      <c r="X23" s="132"/>
      <c r="Y23" s="132"/>
      <c r="Z23" s="132"/>
      <c r="AA23" s="132"/>
      <c r="AB23" s="133"/>
      <c r="AC23" s="132"/>
      <c r="AD23" s="132"/>
      <c r="AE23" s="132"/>
      <c r="AF23" s="132"/>
      <c r="AG23" s="133"/>
      <c r="AH23" s="132"/>
      <c r="AI23" s="132"/>
      <c r="AJ23" s="132"/>
      <c r="AK23" s="132"/>
      <c r="AL23" s="133"/>
      <c r="AM23" s="132"/>
      <c r="AN23" s="132"/>
      <c r="AO23" s="132"/>
      <c r="AP23" s="132"/>
      <c r="AQ23" s="133"/>
      <c r="AR23" s="132"/>
      <c r="AS23" s="132"/>
      <c r="AT23" s="132"/>
      <c r="AU23" s="132"/>
      <c r="AV23" s="133"/>
      <c r="AW23" s="132"/>
      <c r="AX23" s="132"/>
      <c r="AY23" s="132"/>
      <c r="AZ23" s="132"/>
      <c r="BA23" s="133"/>
      <c r="BB23" s="132"/>
      <c r="BC23" s="132"/>
      <c r="BD23" s="132"/>
      <c r="BE23" s="132"/>
      <c r="BF23" s="133"/>
      <c r="BG23" s="132"/>
      <c r="BH23" s="132"/>
      <c r="BI23" s="132"/>
      <c r="BJ23" s="132"/>
      <c r="BK23" s="133"/>
      <c r="BL23" s="132"/>
      <c r="BM23" s="132"/>
      <c r="BN23" s="132"/>
      <c r="BO23" s="132"/>
      <c r="BP23" s="133"/>
      <c r="BQ23" s="132"/>
      <c r="BR23" s="132"/>
      <c r="BS23" s="132"/>
      <c r="BT23" s="132"/>
      <c r="BU23" s="133"/>
      <c r="BV23" s="132"/>
      <c r="BW23" s="132"/>
      <c r="BX23" s="132"/>
      <c r="BY23" s="132"/>
      <c r="BZ23" s="133"/>
      <c r="CA23" s="132"/>
      <c r="CB23" s="132"/>
      <c r="CC23" s="132"/>
      <c r="CD23" s="132"/>
      <c r="CE23" s="133"/>
      <c r="CF23" s="132"/>
      <c r="CG23" s="132"/>
      <c r="CH23" s="132"/>
      <c r="CI23" s="132"/>
      <c r="CJ23" s="133"/>
      <c r="CK23" s="132"/>
      <c r="CL23" s="132"/>
      <c r="CM23" s="132"/>
      <c r="CN23" s="132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34"/>
      <c r="DD23" s="134"/>
      <c r="DE23" s="134"/>
      <c r="DF23" s="134"/>
      <c r="DG23" s="134"/>
      <c r="DH23" s="134"/>
      <c r="DI23" s="134"/>
      <c r="DJ23" s="134"/>
      <c r="DK23" s="134"/>
      <c r="DL23" s="134"/>
      <c r="DM23" s="134"/>
      <c r="DN23" s="134"/>
      <c r="DO23" s="134"/>
      <c r="DP23" s="134"/>
      <c r="DQ23" s="134"/>
      <c r="DR23" s="134"/>
      <c r="DS23" s="134"/>
      <c r="DT23" s="134"/>
      <c r="DU23" s="134"/>
      <c r="DV23" s="134"/>
      <c r="DW23" s="134"/>
      <c r="DX23" s="134"/>
      <c r="DY23" s="134"/>
      <c r="DZ23" s="134"/>
      <c r="EA23" s="134"/>
      <c r="EB23" s="134"/>
      <c r="EC23" s="134"/>
      <c r="ED23" s="134"/>
      <c r="EE23" s="134"/>
      <c r="EF23" s="134"/>
      <c r="EG23" s="134"/>
      <c r="EH23" s="134"/>
      <c r="EI23" s="134"/>
      <c r="EJ23" s="134"/>
      <c r="EK23" s="134"/>
      <c r="EL23" s="134"/>
      <c r="EM23" s="134"/>
      <c r="EN23" s="134"/>
      <c r="EO23" s="134"/>
      <c r="EP23" s="134"/>
      <c r="EQ23" s="134"/>
      <c r="ER23" s="134"/>
      <c r="ES23" s="134"/>
      <c r="ET23" s="134"/>
      <c r="EU23" s="134"/>
      <c r="EV23" s="134"/>
      <c r="EW23" s="134"/>
      <c r="EX23" s="134"/>
      <c r="EY23" s="134"/>
      <c r="EZ23" s="134"/>
      <c r="FA23" s="134"/>
      <c r="FB23" s="134"/>
      <c r="FC23" s="134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  <c r="IR23" s="134"/>
      <c r="IS23" s="134"/>
      <c r="IT23" s="134"/>
      <c r="IU23" s="134"/>
      <c r="IV23" s="134"/>
      <c r="IW23" s="134"/>
      <c r="IX23" s="134"/>
      <c r="IY23" s="134"/>
      <c r="IZ23" s="134"/>
      <c r="JA23" s="134"/>
      <c r="JB23" s="134"/>
      <c r="JC23" s="134"/>
      <c r="JD23" s="134"/>
      <c r="JE23" s="134"/>
      <c r="JF23" s="134"/>
      <c r="JG23" s="134"/>
      <c r="JH23" s="134"/>
      <c r="JI23" s="134"/>
      <c r="JJ23" s="134"/>
      <c r="JK23" s="134"/>
      <c r="JL23" s="134"/>
      <c r="JM23" s="134"/>
      <c r="JN23" s="134"/>
      <c r="JO23" s="134"/>
      <c r="JP23" s="134"/>
      <c r="JQ23" s="134"/>
      <c r="JR23" s="134"/>
      <c r="JS23" s="134"/>
      <c r="JT23" s="134"/>
      <c r="JU23" s="134"/>
      <c r="JV23" s="134"/>
      <c r="JW23" s="134"/>
      <c r="JX23" s="134"/>
      <c r="JY23" s="134"/>
      <c r="JZ23" s="134"/>
      <c r="KA23" s="134"/>
      <c r="KB23" s="134"/>
      <c r="KC23" s="134"/>
      <c r="KD23" s="134"/>
      <c r="KE23" s="134"/>
      <c r="KF23" s="134"/>
      <c r="KG23" s="134"/>
      <c r="KH23" s="134"/>
      <c r="KI23" s="134"/>
      <c r="KJ23" s="134"/>
      <c r="KK23" s="134"/>
      <c r="KL23" s="134"/>
      <c r="KM23" s="134"/>
      <c r="KN23" s="134"/>
      <c r="KO23" s="134"/>
      <c r="KP23" s="134"/>
      <c r="KQ23" s="134"/>
      <c r="KR23" s="134"/>
      <c r="KS23" s="134"/>
      <c r="KT23" s="134"/>
      <c r="KU23" s="134"/>
      <c r="KV23" s="134"/>
      <c r="KW23" s="134"/>
      <c r="KX23" s="134"/>
      <c r="KY23" s="134"/>
      <c r="KZ23" s="134"/>
      <c r="LA23" s="134"/>
      <c r="LB23" s="134"/>
      <c r="LC23" s="134"/>
      <c r="LD23" s="134"/>
      <c r="LE23" s="134"/>
      <c r="LF23" s="134"/>
      <c r="LG23" s="134"/>
      <c r="LH23" s="134"/>
      <c r="LI23" s="134"/>
      <c r="LJ23" s="134"/>
      <c r="LK23" s="134"/>
      <c r="LL23" s="134"/>
      <c r="LM23" s="134"/>
      <c r="LN23" s="134"/>
      <c r="LO23" s="134"/>
      <c r="LP23" s="134"/>
      <c r="LQ23" s="134"/>
      <c r="LR23" s="134"/>
      <c r="LS23" s="134"/>
      <c r="LT23" s="134"/>
      <c r="LU23" s="134"/>
      <c r="LV23" s="134"/>
      <c r="LW23" s="134"/>
      <c r="LX23" s="134"/>
      <c r="LY23" s="134"/>
      <c r="LZ23" s="134"/>
      <c r="MA23" s="134"/>
      <c r="MB23" s="134"/>
      <c r="MC23" s="134"/>
      <c r="MD23" s="134"/>
      <c r="ME23" s="134"/>
      <c r="MF23" s="134"/>
      <c r="MG23" s="134"/>
      <c r="MH23" s="134"/>
      <c r="MI23" s="134"/>
      <c r="MJ23" s="134"/>
      <c r="MK23" s="134"/>
      <c r="ML23" s="134"/>
      <c r="MM23" s="134"/>
      <c r="MN23" s="134"/>
      <c r="MO23" s="134"/>
      <c r="MP23" s="134"/>
      <c r="MQ23" s="131"/>
      <c r="MR23" s="131"/>
      <c r="MS23" s="131"/>
      <c r="MT23" s="131"/>
      <c r="MU23" s="131"/>
      <c r="MV23" s="131"/>
      <c r="MW23" s="131"/>
      <c r="MX23" s="131"/>
      <c r="MY23" s="131"/>
      <c r="MZ23" s="131"/>
      <c r="NA23" s="131"/>
      <c r="NB23" s="131"/>
      <c r="NC23" s="131"/>
      <c r="ND23" s="131"/>
      <c r="NE23" s="131"/>
      <c r="NF23" s="131"/>
      <c r="NG23" s="131"/>
      <c r="NH23" s="131"/>
      <c r="NI23" s="131"/>
      <c r="NJ23" s="131"/>
      <c r="NK23" s="131"/>
      <c r="NL23" s="131"/>
      <c r="NM23" s="131"/>
      <c r="NN23" s="131"/>
      <c r="NO23" s="131"/>
      <c r="NP23" s="131"/>
      <c r="NQ23" s="131"/>
      <c r="NR23" s="131"/>
      <c r="NS23" s="131"/>
      <c r="NT23" s="131"/>
      <c r="NU23" s="131"/>
      <c r="NV23" s="131"/>
      <c r="NW23" s="131"/>
      <c r="NX23" s="131"/>
      <c r="NY23" s="131"/>
      <c r="NZ23" s="131"/>
      <c r="OA23" s="131"/>
      <c r="OB23" s="131"/>
      <c r="OC23" s="131"/>
      <c r="OD23" s="131"/>
      <c r="OE23" s="131"/>
    </row>
    <row r="24" spans="1:395" s="45" customFormat="1" ht="21" customHeight="1" x14ac:dyDescent="0.25">
      <c r="A24" s="90" t="s">
        <v>295</v>
      </c>
      <c r="B24" s="89"/>
      <c r="C24" s="89"/>
      <c r="D24" s="89"/>
      <c r="E24" s="89"/>
      <c r="F24" s="179">
        <f t="shared" si="0"/>
        <v>0</v>
      </c>
      <c r="G24" s="89"/>
      <c r="H24" s="89"/>
      <c r="I24" s="89"/>
      <c r="J24" s="89"/>
      <c r="K24" s="179">
        <f t="shared" si="1"/>
        <v>0</v>
      </c>
      <c r="L24" s="89"/>
      <c r="M24" s="89"/>
      <c r="N24" s="89"/>
      <c r="O24" s="89"/>
      <c r="P24" s="179">
        <f t="shared" si="2"/>
        <v>0</v>
      </c>
      <c r="Q24" s="132"/>
      <c r="R24" s="133"/>
      <c r="S24" s="132"/>
      <c r="T24" s="132"/>
      <c r="U24" s="132"/>
      <c r="V24" s="132"/>
      <c r="W24" s="133"/>
      <c r="X24" s="132"/>
      <c r="Y24" s="132"/>
      <c r="Z24" s="132"/>
      <c r="AA24" s="132"/>
      <c r="AB24" s="133"/>
      <c r="AC24" s="132"/>
      <c r="AD24" s="132"/>
      <c r="AE24" s="132"/>
      <c r="AF24" s="132"/>
      <c r="AG24" s="133"/>
      <c r="AH24" s="132"/>
      <c r="AI24" s="132"/>
      <c r="AJ24" s="132"/>
      <c r="AK24" s="132"/>
      <c r="AL24" s="133"/>
      <c r="AM24" s="132"/>
      <c r="AN24" s="132"/>
      <c r="AO24" s="132"/>
      <c r="AP24" s="132"/>
      <c r="AQ24" s="133"/>
      <c r="AR24" s="132"/>
      <c r="AS24" s="132"/>
      <c r="AT24" s="132"/>
      <c r="AU24" s="132"/>
      <c r="AV24" s="133"/>
      <c r="AW24" s="132"/>
      <c r="AX24" s="132"/>
      <c r="AY24" s="132"/>
      <c r="AZ24" s="132"/>
      <c r="BA24" s="133"/>
      <c r="BB24" s="132"/>
      <c r="BC24" s="132"/>
      <c r="BD24" s="132"/>
      <c r="BE24" s="132"/>
      <c r="BF24" s="133"/>
      <c r="BG24" s="132"/>
      <c r="BH24" s="132"/>
      <c r="BI24" s="132"/>
      <c r="BJ24" s="132"/>
      <c r="BK24" s="133"/>
      <c r="BL24" s="132"/>
      <c r="BM24" s="132"/>
      <c r="BN24" s="132"/>
      <c r="BO24" s="132"/>
      <c r="BP24" s="133"/>
      <c r="BQ24" s="132"/>
      <c r="BR24" s="132"/>
      <c r="BS24" s="132"/>
      <c r="BT24" s="132"/>
      <c r="BU24" s="133"/>
      <c r="BV24" s="132"/>
      <c r="BW24" s="132"/>
      <c r="BX24" s="132"/>
      <c r="BY24" s="132"/>
      <c r="BZ24" s="133"/>
      <c r="CA24" s="132"/>
      <c r="CB24" s="132"/>
      <c r="CC24" s="132"/>
      <c r="CD24" s="132"/>
      <c r="CE24" s="133"/>
      <c r="CF24" s="132"/>
      <c r="CG24" s="132"/>
      <c r="CH24" s="132"/>
      <c r="CI24" s="132"/>
      <c r="CJ24" s="133"/>
      <c r="CK24" s="132"/>
      <c r="CL24" s="132"/>
      <c r="CM24" s="132"/>
      <c r="CN24" s="132"/>
      <c r="CO24" s="133"/>
      <c r="CP24" s="133"/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3"/>
      <c r="DF24" s="133"/>
      <c r="DG24" s="133"/>
      <c r="DH24" s="133"/>
      <c r="DI24" s="133"/>
      <c r="DJ24" s="133"/>
      <c r="DK24" s="133"/>
      <c r="DL24" s="133"/>
      <c r="DM24" s="133"/>
      <c r="DN24" s="133"/>
      <c r="DO24" s="133"/>
      <c r="DP24" s="133"/>
      <c r="DQ24" s="133"/>
      <c r="DR24" s="133"/>
      <c r="DS24" s="133"/>
      <c r="DT24" s="133"/>
      <c r="DU24" s="133"/>
      <c r="DV24" s="133"/>
      <c r="DW24" s="133"/>
      <c r="DX24" s="133"/>
      <c r="DY24" s="133"/>
      <c r="DZ24" s="133"/>
      <c r="EA24" s="133"/>
      <c r="EB24" s="133"/>
      <c r="EC24" s="133"/>
      <c r="ED24" s="133"/>
      <c r="EE24" s="133"/>
      <c r="EF24" s="133"/>
      <c r="EG24" s="133"/>
      <c r="EH24" s="133"/>
      <c r="EI24" s="133"/>
      <c r="EJ24" s="133"/>
      <c r="EK24" s="133"/>
      <c r="EL24" s="133"/>
      <c r="EM24" s="133"/>
      <c r="EN24" s="133"/>
      <c r="EO24" s="133"/>
      <c r="EP24" s="133"/>
      <c r="EQ24" s="133"/>
      <c r="ER24" s="133"/>
      <c r="ES24" s="133"/>
      <c r="ET24" s="133"/>
      <c r="EU24" s="133"/>
      <c r="EV24" s="133"/>
      <c r="EW24" s="133"/>
      <c r="EX24" s="133"/>
      <c r="EY24" s="133"/>
      <c r="EZ24" s="133"/>
      <c r="FA24" s="133"/>
      <c r="FB24" s="133"/>
      <c r="FC24" s="133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  <c r="IR24" s="133"/>
      <c r="IS24" s="133"/>
      <c r="IT24" s="133"/>
      <c r="IU24" s="133"/>
      <c r="IV24" s="133"/>
      <c r="IW24" s="133"/>
      <c r="IX24" s="133"/>
      <c r="IY24" s="133"/>
      <c r="IZ24" s="133"/>
      <c r="JA24" s="133"/>
      <c r="JB24" s="133"/>
      <c r="JC24" s="133"/>
      <c r="JD24" s="133"/>
      <c r="JE24" s="133"/>
      <c r="JF24" s="133"/>
      <c r="JG24" s="133"/>
      <c r="JH24" s="133"/>
      <c r="JI24" s="133"/>
      <c r="JJ24" s="133"/>
      <c r="JK24" s="133"/>
      <c r="JL24" s="133"/>
      <c r="JM24" s="133"/>
      <c r="JN24" s="133"/>
      <c r="JO24" s="133"/>
      <c r="JP24" s="133"/>
      <c r="JQ24" s="133"/>
      <c r="JR24" s="133"/>
      <c r="JS24" s="133"/>
      <c r="JT24" s="133"/>
      <c r="JU24" s="133"/>
      <c r="JV24" s="133"/>
      <c r="JW24" s="133"/>
      <c r="JX24" s="133"/>
      <c r="JY24" s="133"/>
      <c r="JZ24" s="133"/>
      <c r="KA24" s="133"/>
      <c r="KB24" s="133"/>
      <c r="KC24" s="133"/>
      <c r="KD24" s="133"/>
      <c r="KE24" s="133"/>
      <c r="KF24" s="133"/>
      <c r="KG24" s="133"/>
      <c r="KH24" s="133"/>
      <c r="KI24" s="133"/>
      <c r="KJ24" s="133"/>
      <c r="KK24" s="133"/>
      <c r="KL24" s="133"/>
      <c r="KM24" s="133"/>
      <c r="KN24" s="133"/>
      <c r="KO24" s="133"/>
      <c r="KP24" s="133"/>
      <c r="KQ24" s="133"/>
      <c r="KR24" s="133"/>
      <c r="KS24" s="133"/>
      <c r="KT24" s="133"/>
      <c r="KU24" s="133"/>
      <c r="KV24" s="133"/>
      <c r="KW24" s="133"/>
      <c r="KX24" s="133"/>
      <c r="KY24" s="133"/>
      <c r="KZ24" s="133"/>
      <c r="LA24" s="133"/>
      <c r="LB24" s="133"/>
      <c r="LC24" s="133"/>
      <c r="LD24" s="133"/>
      <c r="LE24" s="133"/>
      <c r="LF24" s="133"/>
      <c r="LG24" s="133"/>
      <c r="LH24" s="133"/>
      <c r="LI24" s="133"/>
      <c r="LJ24" s="133"/>
      <c r="LK24" s="133"/>
      <c r="LL24" s="133"/>
      <c r="LM24" s="133"/>
      <c r="LN24" s="133"/>
      <c r="LO24" s="133"/>
      <c r="LP24" s="133"/>
      <c r="LQ24" s="133"/>
      <c r="LR24" s="133"/>
      <c r="LS24" s="133"/>
      <c r="LT24" s="133"/>
      <c r="LU24" s="133"/>
      <c r="LV24" s="133"/>
      <c r="LW24" s="133"/>
      <c r="LX24" s="133"/>
      <c r="LY24" s="133"/>
      <c r="LZ24" s="133"/>
      <c r="MA24" s="133"/>
      <c r="MB24" s="133"/>
      <c r="MC24" s="133"/>
      <c r="MD24" s="133"/>
      <c r="ME24" s="133"/>
      <c r="MF24" s="133"/>
      <c r="MG24" s="133"/>
      <c r="MH24" s="133"/>
      <c r="MI24" s="133"/>
      <c r="MJ24" s="133"/>
      <c r="MK24" s="133"/>
      <c r="ML24" s="133"/>
      <c r="MM24" s="133"/>
      <c r="MN24" s="133"/>
      <c r="MO24" s="133"/>
      <c r="MP24" s="133"/>
      <c r="MQ24" s="131"/>
      <c r="MR24" s="131"/>
      <c r="MS24" s="131"/>
      <c r="MT24" s="131"/>
      <c r="MU24" s="131"/>
      <c r="MV24" s="131"/>
      <c r="MW24" s="131"/>
      <c r="MX24" s="131"/>
      <c r="MY24" s="131"/>
      <c r="MZ24" s="131"/>
      <c r="NA24" s="131"/>
      <c r="NB24" s="131"/>
      <c r="NC24" s="131"/>
      <c r="ND24" s="131"/>
      <c r="NE24" s="131"/>
      <c r="NF24" s="131"/>
      <c r="NG24" s="131"/>
      <c r="NH24" s="131"/>
      <c r="NI24" s="131"/>
      <c r="NJ24" s="131"/>
      <c r="NK24" s="131"/>
      <c r="NL24" s="131"/>
      <c r="NM24" s="131"/>
      <c r="NN24" s="131"/>
      <c r="NO24" s="131"/>
      <c r="NP24" s="131"/>
      <c r="NQ24" s="131"/>
      <c r="NR24" s="131"/>
      <c r="NS24" s="131"/>
      <c r="NT24" s="131"/>
      <c r="NU24" s="131"/>
      <c r="NV24" s="131"/>
      <c r="NW24" s="131"/>
      <c r="NX24" s="131"/>
      <c r="NY24" s="131"/>
      <c r="NZ24" s="131"/>
      <c r="OA24" s="131"/>
      <c r="OB24" s="131"/>
      <c r="OC24" s="131"/>
      <c r="OD24" s="131"/>
      <c r="OE24" s="131"/>
    </row>
    <row r="25" spans="1:395" s="45" customFormat="1" ht="19.5" customHeight="1" x14ac:dyDescent="0.25">
      <c r="A25" s="87" t="s">
        <v>262</v>
      </c>
      <c r="B25" s="89"/>
      <c r="C25" s="89"/>
      <c r="D25" s="89"/>
      <c r="E25" s="89"/>
      <c r="F25" s="179">
        <f t="shared" si="0"/>
        <v>0</v>
      </c>
      <c r="G25" s="89"/>
      <c r="H25" s="89"/>
      <c r="I25" s="89"/>
      <c r="J25" s="89"/>
      <c r="K25" s="179">
        <f t="shared" si="1"/>
        <v>0</v>
      </c>
      <c r="L25" s="89"/>
      <c r="M25" s="89"/>
      <c r="N25" s="89"/>
      <c r="O25" s="89"/>
      <c r="P25" s="179">
        <f t="shared" si="2"/>
        <v>0</v>
      </c>
      <c r="Q25" s="132"/>
      <c r="R25" s="133"/>
      <c r="S25" s="132"/>
      <c r="T25" s="132"/>
      <c r="U25" s="132"/>
      <c r="V25" s="132"/>
      <c r="W25" s="133"/>
      <c r="X25" s="132"/>
      <c r="Y25" s="132"/>
      <c r="Z25" s="132"/>
      <c r="AA25" s="132"/>
      <c r="AB25" s="133"/>
      <c r="AC25" s="132"/>
      <c r="AD25" s="132"/>
      <c r="AE25" s="132"/>
      <c r="AF25" s="132"/>
      <c r="AG25" s="133"/>
      <c r="AH25" s="132"/>
      <c r="AI25" s="132"/>
      <c r="AJ25" s="132"/>
      <c r="AK25" s="132"/>
      <c r="AL25" s="133"/>
      <c r="AM25" s="132"/>
      <c r="AN25" s="132"/>
      <c r="AO25" s="132"/>
      <c r="AP25" s="132"/>
      <c r="AQ25" s="133"/>
      <c r="AR25" s="132"/>
      <c r="AS25" s="132"/>
      <c r="AT25" s="132"/>
      <c r="AU25" s="132"/>
      <c r="AV25" s="133"/>
      <c r="AW25" s="132"/>
      <c r="AX25" s="132"/>
      <c r="AY25" s="132"/>
      <c r="AZ25" s="132"/>
      <c r="BA25" s="133"/>
      <c r="BB25" s="132"/>
      <c r="BC25" s="132"/>
      <c r="BD25" s="132"/>
      <c r="BE25" s="132"/>
      <c r="BF25" s="133"/>
      <c r="BG25" s="132"/>
      <c r="BH25" s="132"/>
      <c r="BI25" s="132"/>
      <c r="BJ25" s="132"/>
      <c r="BK25" s="133"/>
      <c r="BL25" s="132"/>
      <c r="BM25" s="132"/>
      <c r="BN25" s="132"/>
      <c r="BO25" s="132"/>
      <c r="BP25" s="133"/>
      <c r="BQ25" s="132"/>
      <c r="BR25" s="132"/>
      <c r="BS25" s="132"/>
      <c r="BT25" s="132"/>
      <c r="BU25" s="133"/>
      <c r="BV25" s="132"/>
      <c r="BW25" s="132"/>
      <c r="BX25" s="132"/>
      <c r="BY25" s="132"/>
      <c r="BZ25" s="133"/>
      <c r="CA25" s="132"/>
      <c r="CB25" s="132"/>
      <c r="CC25" s="132"/>
      <c r="CD25" s="132"/>
      <c r="CE25" s="133"/>
      <c r="CF25" s="132"/>
      <c r="CG25" s="132"/>
      <c r="CH25" s="132"/>
      <c r="CI25" s="132"/>
      <c r="CJ25" s="133"/>
      <c r="CK25" s="132"/>
      <c r="CL25" s="132"/>
      <c r="CM25" s="132"/>
      <c r="CN25" s="132"/>
      <c r="CO25" s="133"/>
      <c r="CP25" s="132"/>
      <c r="CQ25" s="132"/>
      <c r="CR25" s="132"/>
      <c r="CS25" s="132"/>
      <c r="CT25" s="133"/>
      <c r="CU25" s="132"/>
      <c r="CV25" s="132"/>
      <c r="CW25" s="132"/>
      <c r="CX25" s="132"/>
      <c r="CY25" s="133"/>
      <c r="CZ25" s="132"/>
      <c r="DA25" s="132"/>
      <c r="DB25" s="132"/>
      <c r="DC25" s="132"/>
      <c r="DD25" s="133"/>
      <c r="DE25" s="132"/>
      <c r="DF25" s="132"/>
      <c r="DG25" s="132"/>
      <c r="DH25" s="132"/>
      <c r="DI25" s="133"/>
      <c r="DJ25" s="132"/>
      <c r="DK25" s="132"/>
      <c r="DL25" s="132"/>
      <c r="DM25" s="132"/>
      <c r="DN25" s="133"/>
      <c r="DO25" s="132"/>
      <c r="DP25" s="132"/>
      <c r="DQ25" s="132"/>
      <c r="DR25" s="132"/>
      <c r="DS25" s="133"/>
      <c r="DT25" s="132"/>
      <c r="DU25" s="132"/>
      <c r="DV25" s="132"/>
      <c r="DW25" s="132"/>
      <c r="DX25" s="133"/>
      <c r="DY25" s="132"/>
      <c r="DZ25" s="132"/>
      <c r="EA25" s="132"/>
      <c r="EB25" s="132"/>
      <c r="EC25" s="133"/>
      <c r="ED25" s="132"/>
      <c r="EE25" s="132"/>
      <c r="EF25" s="132"/>
      <c r="EG25" s="132"/>
      <c r="EH25" s="133"/>
      <c r="EI25" s="132"/>
      <c r="EJ25" s="132"/>
      <c r="EK25" s="132"/>
      <c r="EL25" s="132"/>
      <c r="EM25" s="133"/>
      <c r="EN25" s="132"/>
      <c r="EO25" s="132"/>
      <c r="EP25" s="132"/>
      <c r="EQ25" s="132"/>
      <c r="ER25" s="133"/>
      <c r="ES25" s="132"/>
      <c r="ET25" s="132"/>
      <c r="EU25" s="132"/>
      <c r="EV25" s="132"/>
      <c r="EW25" s="133"/>
      <c r="EX25" s="132"/>
      <c r="EY25" s="132"/>
      <c r="EZ25" s="132"/>
      <c r="FA25" s="132"/>
      <c r="FB25" s="133"/>
      <c r="FC25" s="132"/>
      <c r="FD25" s="132"/>
      <c r="FE25" s="132"/>
      <c r="FF25" s="132"/>
      <c r="FG25" s="133"/>
      <c r="FH25" s="132"/>
      <c r="FI25" s="132"/>
      <c r="FJ25" s="132"/>
      <c r="FK25" s="132"/>
      <c r="FL25" s="133"/>
      <c r="FM25" s="132"/>
      <c r="FN25" s="132"/>
      <c r="FO25" s="132"/>
      <c r="FP25" s="132"/>
      <c r="FQ25" s="133"/>
      <c r="FR25" s="132"/>
      <c r="FS25" s="132"/>
      <c r="FT25" s="132"/>
      <c r="FU25" s="132"/>
      <c r="FV25" s="133"/>
      <c r="FW25" s="132"/>
      <c r="FX25" s="132"/>
      <c r="FY25" s="132"/>
      <c r="FZ25" s="132"/>
      <c r="GA25" s="133"/>
      <c r="GB25" s="132"/>
      <c r="GC25" s="132"/>
      <c r="GD25" s="132"/>
      <c r="GE25" s="132"/>
      <c r="GF25" s="133"/>
      <c r="GG25" s="132"/>
      <c r="GH25" s="132"/>
      <c r="GI25" s="132"/>
      <c r="GJ25" s="132"/>
      <c r="GK25" s="133"/>
      <c r="GL25" s="132"/>
      <c r="GM25" s="132"/>
      <c r="GN25" s="132"/>
      <c r="GO25" s="132"/>
      <c r="GP25" s="133"/>
      <c r="GQ25" s="132"/>
      <c r="GR25" s="132"/>
      <c r="GS25" s="132"/>
      <c r="GT25" s="132"/>
      <c r="GU25" s="133"/>
      <c r="GV25" s="132"/>
      <c r="GW25" s="132"/>
      <c r="GX25" s="132"/>
      <c r="GY25" s="132"/>
      <c r="GZ25" s="133"/>
      <c r="HA25" s="132"/>
      <c r="HB25" s="132"/>
      <c r="HC25" s="132"/>
      <c r="HD25" s="132"/>
      <c r="HE25" s="133"/>
      <c r="HF25" s="132"/>
      <c r="HG25" s="132"/>
      <c r="HH25" s="132"/>
      <c r="HI25" s="132"/>
      <c r="HJ25" s="133"/>
      <c r="HK25" s="132"/>
      <c r="HL25" s="132"/>
      <c r="HM25" s="132"/>
      <c r="HN25" s="132"/>
      <c r="HO25" s="133"/>
      <c r="HP25" s="132"/>
      <c r="HQ25" s="132"/>
      <c r="HR25" s="132"/>
      <c r="HS25" s="132"/>
      <c r="HT25" s="133"/>
      <c r="HU25" s="132"/>
      <c r="HV25" s="132"/>
      <c r="HW25" s="132"/>
      <c r="HX25" s="132"/>
      <c r="HY25" s="133"/>
      <c r="HZ25" s="132"/>
      <c r="IA25" s="132"/>
      <c r="IB25" s="132"/>
      <c r="IC25" s="132"/>
      <c r="ID25" s="133"/>
      <c r="IE25" s="132"/>
      <c r="IF25" s="132"/>
      <c r="IG25" s="132"/>
      <c r="IH25" s="132"/>
      <c r="II25" s="133"/>
      <c r="IJ25" s="132"/>
      <c r="IK25" s="132"/>
      <c r="IL25" s="132"/>
      <c r="IM25" s="132"/>
      <c r="IN25" s="133"/>
      <c r="IO25" s="132"/>
      <c r="IP25" s="132"/>
      <c r="IQ25" s="132"/>
      <c r="IR25" s="132"/>
      <c r="IS25" s="133"/>
      <c r="IT25" s="132"/>
      <c r="IU25" s="132"/>
      <c r="IV25" s="132"/>
      <c r="IW25" s="132"/>
      <c r="IX25" s="133"/>
      <c r="IY25" s="132"/>
      <c r="IZ25" s="132"/>
      <c r="JA25" s="132"/>
      <c r="JB25" s="132"/>
      <c r="JC25" s="133"/>
      <c r="JD25" s="132"/>
      <c r="JE25" s="132"/>
      <c r="JF25" s="132"/>
      <c r="JG25" s="132"/>
      <c r="JH25" s="133"/>
      <c r="JI25" s="132"/>
      <c r="JJ25" s="132"/>
      <c r="JK25" s="132"/>
      <c r="JL25" s="132"/>
      <c r="JM25" s="133"/>
      <c r="JN25" s="132"/>
      <c r="JO25" s="132"/>
      <c r="JP25" s="132"/>
      <c r="JQ25" s="132"/>
      <c r="JR25" s="133"/>
      <c r="JS25" s="132"/>
      <c r="JT25" s="132"/>
      <c r="JU25" s="132"/>
      <c r="JV25" s="132"/>
      <c r="JW25" s="133"/>
      <c r="JX25" s="132"/>
      <c r="JY25" s="132"/>
      <c r="JZ25" s="132"/>
      <c r="KA25" s="132"/>
      <c r="KB25" s="133"/>
      <c r="KC25" s="132"/>
      <c r="KD25" s="132"/>
      <c r="KE25" s="132"/>
      <c r="KF25" s="132"/>
      <c r="KG25" s="133"/>
      <c r="KH25" s="132"/>
      <c r="KI25" s="132"/>
      <c r="KJ25" s="132"/>
      <c r="KK25" s="132"/>
      <c r="KL25" s="133"/>
      <c r="KM25" s="132"/>
      <c r="KN25" s="132"/>
      <c r="KO25" s="132"/>
      <c r="KP25" s="132"/>
      <c r="KQ25" s="133"/>
      <c r="KR25" s="132"/>
      <c r="KS25" s="132"/>
      <c r="KT25" s="132"/>
      <c r="KU25" s="132"/>
      <c r="KV25" s="133"/>
      <c r="KW25" s="132"/>
      <c r="KX25" s="132"/>
      <c r="KY25" s="132"/>
      <c r="KZ25" s="132"/>
      <c r="LA25" s="133"/>
      <c r="LB25" s="132"/>
      <c r="LC25" s="132"/>
      <c r="LD25" s="132"/>
      <c r="LE25" s="132"/>
      <c r="LF25" s="133"/>
      <c r="LG25" s="132"/>
      <c r="LH25" s="132"/>
      <c r="LI25" s="132"/>
      <c r="LJ25" s="132"/>
      <c r="LK25" s="133"/>
      <c r="LL25" s="132"/>
      <c r="LM25" s="132"/>
      <c r="LN25" s="132"/>
      <c r="LO25" s="132"/>
      <c r="LP25" s="133"/>
      <c r="LQ25" s="132"/>
      <c r="LR25" s="132"/>
      <c r="LS25" s="132"/>
      <c r="LT25" s="132"/>
      <c r="LU25" s="133"/>
      <c r="LV25" s="132"/>
      <c r="LW25" s="132"/>
      <c r="LX25" s="132"/>
      <c r="LY25" s="132"/>
      <c r="LZ25" s="133"/>
      <c r="MA25" s="132"/>
      <c r="MB25" s="132"/>
      <c r="MC25" s="132"/>
      <c r="MD25" s="132"/>
      <c r="ME25" s="133"/>
      <c r="MF25" s="132"/>
      <c r="MG25" s="132"/>
      <c r="MH25" s="132"/>
      <c r="MI25" s="132"/>
      <c r="MJ25" s="133"/>
      <c r="MK25" s="132"/>
      <c r="ML25" s="132"/>
      <c r="MM25" s="132"/>
      <c r="MN25" s="132"/>
      <c r="MO25" s="133"/>
      <c r="MP25" s="132"/>
      <c r="MQ25" s="131"/>
      <c r="MR25" s="131"/>
      <c r="MS25" s="131"/>
      <c r="MT25" s="131"/>
      <c r="MU25" s="131"/>
      <c r="MV25" s="131"/>
      <c r="MW25" s="131"/>
      <c r="MX25" s="131"/>
      <c r="MY25" s="131"/>
      <c r="MZ25" s="131"/>
      <c r="NA25" s="131"/>
      <c r="NB25" s="131"/>
      <c r="NC25" s="131"/>
      <c r="ND25" s="131"/>
      <c r="NE25" s="131"/>
      <c r="NF25" s="131"/>
      <c r="NG25" s="131"/>
      <c r="NH25" s="131"/>
      <c r="NI25" s="131"/>
      <c r="NJ25" s="131"/>
      <c r="NK25" s="131"/>
      <c r="NL25" s="131"/>
      <c r="NM25" s="131"/>
      <c r="NN25" s="131"/>
      <c r="NO25" s="131"/>
      <c r="NP25" s="131"/>
      <c r="NQ25" s="131"/>
      <c r="NR25" s="131"/>
      <c r="NS25" s="131"/>
      <c r="NT25" s="131"/>
      <c r="NU25" s="131"/>
      <c r="NV25" s="131"/>
      <c r="NW25" s="131"/>
      <c r="NX25" s="131"/>
      <c r="NY25" s="131"/>
      <c r="NZ25" s="131"/>
      <c r="OA25" s="131"/>
      <c r="OB25" s="131"/>
      <c r="OC25" s="131"/>
      <c r="OD25" s="131"/>
      <c r="OE25" s="131"/>
    </row>
    <row r="26" spans="1:395" s="45" customFormat="1" ht="17.25" customHeight="1" x14ac:dyDescent="0.25">
      <c r="A26" s="15"/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33"/>
      <c r="CP26" s="132"/>
      <c r="CQ26" s="132"/>
      <c r="CR26" s="132"/>
      <c r="CS26" s="132"/>
      <c r="CT26" s="133"/>
      <c r="CU26" s="132"/>
      <c r="CV26" s="132"/>
      <c r="CW26" s="132"/>
      <c r="CX26" s="132"/>
      <c r="CY26" s="133"/>
      <c r="CZ26" s="132"/>
      <c r="DA26" s="132"/>
      <c r="DB26" s="132"/>
      <c r="DC26" s="132"/>
      <c r="DD26" s="133"/>
      <c r="DE26" s="132"/>
      <c r="DF26" s="132"/>
      <c r="DG26" s="132"/>
      <c r="DH26" s="132"/>
      <c r="DI26" s="133"/>
      <c r="DJ26" s="132"/>
      <c r="DK26" s="132"/>
      <c r="DL26" s="132"/>
      <c r="DM26" s="132"/>
      <c r="DN26" s="133"/>
      <c r="DO26" s="132"/>
      <c r="DP26" s="132"/>
      <c r="DQ26" s="132"/>
      <c r="DR26" s="132"/>
      <c r="DS26" s="133"/>
      <c r="DT26" s="132"/>
      <c r="DU26" s="132"/>
      <c r="DV26" s="132"/>
      <c r="DW26" s="132"/>
      <c r="DX26" s="133"/>
      <c r="DY26" s="132"/>
      <c r="DZ26" s="132"/>
      <c r="EA26" s="132"/>
      <c r="EB26" s="132"/>
      <c r="EC26" s="133"/>
      <c r="ED26" s="132"/>
      <c r="EE26" s="132"/>
      <c r="EF26" s="132"/>
      <c r="EG26" s="132"/>
      <c r="EH26" s="133"/>
      <c r="EI26" s="132"/>
      <c r="EJ26" s="132"/>
      <c r="EK26" s="132"/>
      <c r="EL26" s="132"/>
      <c r="EM26" s="133"/>
      <c r="EN26" s="132"/>
      <c r="EO26" s="132"/>
      <c r="EP26" s="132"/>
      <c r="EQ26" s="132"/>
      <c r="ER26" s="133"/>
      <c r="ES26" s="132"/>
      <c r="ET26" s="132"/>
      <c r="EU26" s="132"/>
      <c r="EV26" s="132"/>
      <c r="EW26" s="133"/>
      <c r="EX26" s="132"/>
      <c r="EY26" s="132"/>
      <c r="EZ26" s="132"/>
      <c r="FA26" s="132"/>
      <c r="FB26" s="133"/>
      <c r="FC26" s="132"/>
      <c r="FD26" s="132"/>
      <c r="FE26" s="132"/>
      <c r="FF26" s="132"/>
      <c r="FG26" s="133"/>
      <c r="FH26" s="132"/>
      <c r="FI26" s="132"/>
      <c r="FJ26" s="132"/>
      <c r="FK26" s="132"/>
      <c r="FL26" s="133"/>
      <c r="FM26" s="132"/>
      <c r="FN26" s="132"/>
      <c r="FO26" s="132"/>
      <c r="FP26" s="132"/>
      <c r="FQ26" s="133"/>
      <c r="FR26" s="132"/>
      <c r="FS26" s="132"/>
      <c r="FT26" s="132"/>
      <c r="FU26" s="132"/>
      <c r="FV26" s="133"/>
      <c r="FW26" s="132"/>
      <c r="FX26" s="132"/>
      <c r="FY26" s="132"/>
      <c r="FZ26" s="132"/>
      <c r="GA26" s="133"/>
      <c r="GB26" s="132"/>
      <c r="GC26" s="132"/>
      <c r="GD26" s="132"/>
      <c r="GE26" s="132"/>
      <c r="GF26" s="133"/>
      <c r="GG26" s="132"/>
      <c r="GH26" s="132"/>
      <c r="GI26" s="132"/>
      <c r="GJ26" s="132"/>
      <c r="GK26" s="133"/>
      <c r="GL26" s="132"/>
      <c r="GM26" s="132"/>
      <c r="GN26" s="132"/>
      <c r="GO26" s="132"/>
      <c r="GP26" s="133"/>
      <c r="GQ26" s="132"/>
      <c r="GR26" s="132"/>
      <c r="GS26" s="132"/>
      <c r="GT26" s="132"/>
      <c r="GU26" s="133"/>
      <c r="GV26" s="132"/>
      <c r="GW26" s="132"/>
      <c r="GX26" s="132"/>
      <c r="GY26" s="132"/>
      <c r="GZ26" s="133"/>
      <c r="HA26" s="132"/>
      <c r="HB26" s="132"/>
      <c r="HC26" s="132"/>
      <c r="HD26" s="132"/>
      <c r="HE26" s="133"/>
      <c r="HF26" s="132"/>
      <c r="HG26" s="132"/>
      <c r="HH26" s="132"/>
      <c r="HI26" s="132"/>
      <c r="HJ26" s="133"/>
      <c r="HK26" s="132"/>
      <c r="HL26" s="132"/>
      <c r="HM26" s="132"/>
      <c r="HN26" s="132"/>
      <c r="HO26" s="133"/>
      <c r="HP26" s="132"/>
      <c r="HQ26" s="132"/>
      <c r="HR26" s="132"/>
      <c r="HS26" s="132"/>
      <c r="HT26" s="133"/>
      <c r="HU26" s="132"/>
      <c r="HV26" s="132"/>
      <c r="HW26" s="132"/>
      <c r="HX26" s="132"/>
      <c r="HY26" s="133"/>
      <c r="HZ26" s="132"/>
      <c r="IA26" s="132"/>
      <c r="IB26" s="132"/>
      <c r="IC26" s="132"/>
      <c r="ID26" s="133"/>
      <c r="IE26" s="132"/>
      <c r="IF26" s="132"/>
      <c r="IG26" s="132"/>
      <c r="IH26" s="132"/>
      <c r="II26" s="133"/>
      <c r="IJ26" s="132"/>
      <c r="IK26" s="132"/>
      <c r="IL26" s="132"/>
      <c r="IM26" s="132"/>
      <c r="IN26" s="133"/>
      <c r="IO26" s="132"/>
      <c r="IP26" s="132"/>
      <c r="IQ26" s="132"/>
      <c r="IR26" s="132"/>
      <c r="IS26" s="133"/>
      <c r="IT26" s="132"/>
      <c r="IU26" s="132"/>
      <c r="IV26" s="132"/>
      <c r="IW26" s="132"/>
      <c r="IX26" s="133"/>
      <c r="IY26" s="132"/>
      <c r="IZ26" s="132"/>
      <c r="JA26" s="132"/>
      <c r="JB26" s="132"/>
      <c r="JC26" s="133"/>
      <c r="JD26" s="132"/>
      <c r="JE26" s="132"/>
      <c r="JF26" s="132"/>
      <c r="JG26" s="132"/>
      <c r="JH26" s="133"/>
      <c r="JI26" s="132"/>
      <c r="JJ26" s="132"/>
      <c r="JK26" s="132"/>
      <c r="JL26" s="132"/>
      <c r="JM26" s="133"/>
      <c r="JN26" s="132"/>
      <c r="JO26" s="132"/>
      <c r="JP26" s="132"/>
      <c r="JQ26" s="132"/>
      <c r="JR26" s="133"/>
      <c r="JS26" s="132"/>
      <c r="JT26" s="132"/>
      <c r="JU26" s="132"/>
      <c r="JV26" s="132"/>
      <c r="JW26" s="133"/>
      <c r="JX26" s="132"/>
      <c r="JY26" s="132"/>
      <c r="JZ26" s="132"/>
      <c r="KA26" s="132"/>
      <c r="KB26" s="133"/>
      <c r="KC26" s="132"/>
      <c r="KD26" s="132"/>
      <c r="KE26" s="132"/>
      <c r="KF26" s="132"/>
      <c r="KG26" s="133"/>
      <c r="KH26" s="132"/>
      <c r="KI26" s="132"/>
      <c r="KJ26" s="132"/>
      <c r="KK26" s="132"/>
      <c r="KL26" s="133"/>
      <c r="KM26" s="132"/>
      <c r="KN26" s="132"/>
      <c r="KO26" s="132"/>
      <c r="KP26" s="132"/>
      <c r="KQ26" s="133"/>
      <c r="KR26" s="132"/>
      <c r="KS26" s="132"/>
      <c r="KT26" s="132"/>
      <c r="KU26" s="132"/>
      <c r="KV26" s="133"/>
      <c r="KW26" s="132"/>
      <c r="KX26" s="132"/>
      <c r="KY26" s="132"/>
      <c r="KZ26" s="132"/>
      <c r="LA26" s="133"/>
      <c r="LB26" s="132"/>
      <c r="LC26" s="132"/>
      <c r="LD26" s="132"/>
      <c r="LE26" s="132"/>
      <c r="LF26" s="133"/>
      <c r="LG26" s="132"/>
      <c r="LH26" s="132"/>
      <c r="LI26" s="132"/>
      <c r="LJ26" s="132"/>
      <c r="LK26" s="133"/>
      <c r="LL26" s="132"/>
      <c r="LM26" s="132"/>
      <c r="LN26" s="132"/>
      <c r="LO26" s="132"/>
      <c r="LP26" s="133"/>
      <c r="LQ26" s="132"/>
      <c r="LR26" s="132"/>
      <c r="LS26" s="132"/>
      <c r="LT26" s="132"/>
      <c r="LU26" s="133"/>
      <c r="LV26" s="132"/>
      <c r="LW26" s="132"/>
      <c r="LX26" s="132"/>
      <c r="LY26" s="132"/>
      <c r="LZ26" s="133"/>
      <c r="MA26" s="132"/>
      <c r="MB26" s="132"/>
      <c r="MC26" s="132"/>
      <c r="MD26" s="132"/>
      <c r="ME26" s="133"/>
      <c r="MF26" s="132"/>
      <c r="MG26" s="132"/>
      <c r="MH26" s="132"/>
      <c r="MI26" s="132"/>
      <c r="MJ26" s="133"/>
      <c r="MK26" s="132"/>
      <c r="ML26" s="132"/>
      <c r="MM26" s="132"/>
      <c r="MN26" s="132"/>
      <c r="MO26" s="133"/>
      <c r="MP26" s="132"/>
      <c r="MQ26" s="131"/>
      <c r="MR26" s="131"/>
      <c r="MS26" s="131"/>
      <c r="MT26" s="131"/>
      <c r="MU26" s="131"/>
      <c r="MV26" s="131"/>
      <c r="MW26" s="131"/>
      <c r="MX26" s="131"/>
      <c r="MY26" s="131"/>
      <c r="MZ26" s="131"/>
      <c r="NA26" s="131"/>
      <c r="NB26" s="131"/>
      <c r="NC26" s="131"/>
      <c r="ND26" s="131"/>
      <c r="NE26" s="131"/>
      <c r="NF26" s="131"/>
      <c r="NG26" s="131"/>
      <c r="NH26" s="131"/>
      <c r="NI26" s="131"/>
      <c r="NJ26" s="131"/>
      <c r="NK26" s="131"/>
      <c r="NL26" s="131"/>
      <c r="NM26" s="131"/>
      <c r="NN26" s="131"/>
      <c r="NO26" s="131"/>
      <c r="NP26" s="131"/>
      <c r="NQ26" s="131"/>
      <c r="NR26" s="131"/>
      <c r="NS26" s="131"/>
      <c r="NT26" s="131"/>
      <c r="NU26" s="131"/>
      <c r="NV26" s="131"/>
      <c r="NW26" s="131"/>
      <c r="NX26" s="131"/>
      <c r="NY26" s="131"/>
      <c r="NZ26" s="131"/>
      <c r="OA26" s="131"/>
      <c r="OB26" s="131"/>
      <c r="OC26" s="131"/>
      <c r="OD26" s="131"/>
      <c r="OE26" s="131"/>
    </row>
    <row r="27" spans="1:395" s="45" customFormat="1" ht="17.25" customHeight="1" x14ac:dyDescent="0.25">
      <c r="A27" s="15"/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33"/>
      <c r="CP27" s="132"/>
      <c r="CQ27" s="132"/>
      <c r="CR27" s="132"/>
      <c r="CS27" s="132"/>
      <c r="CT27" s="133"/>
      <c r="CU27" s="132"/>
      <c r="CV27" s="132"/>
      <c r="CW27" s="132"/>
      <c r="CX27" s="132"/>
      <c r="CY27" s="133"/>
      <c r="CZ27" s="132"/>
      <c r="DA27" s="132"/>
      <c r="DB27" s="132"/>
      <c r="DC27" s="132"/>
      <c r="DD27" s="133"/>
      <c r="DE27" s="132"/>
      <c r="DF27" s="132"/>
      <c r="DG27" s="132"/>
      <c r="DH27" s="132"/>
      <c r="DI27" s="133"/>
      <c r="DJ27" s="132"/>
      <c r="DK27" s="132"/>
      <c r="DL27" s="132"/>
      <c r="DM27" s="132"/>
      <c r="DN27" s="133"/>
      <c r="DO27" s="132"/>
      <c r="DP27" s="132"/>
      <c r="DQ27" s="132"/>
      <c r="DR27" s="132"/>
      <c r="DS27" s="133"/>
      <c r="DT27" s="132"/>
      <c r="DU27" s="132"/>
      <c r="DV27" s="132"/>
      <c r="DW27" s="132"/>
      <c r="DX27" s="133"/>
      <c r="DY27" s="132"/>
      <c r="DZ27" s="132"/>
      <c r="EA27" s="132"/>
      <c r="EB27" s="132"/>
      <c r="EC27" s="133"/>
      <c r="ED27" s="132"/>
      <c r="EE27" s="132"/>
      <c r="EF27" s="132"/>
      <c r="EG27" s="132"/>
      <c r="EH27" s="133"/>
      <c r="EI27" s="132"/>
      <c r="EJ27" s="132"/>
      <c r="EK27" s="132"/>
      <c r="EL27" s="132"/>
      <c r="EM27" s="133"/>
      <c r="EN27" s="132"/>
      <c r="EO27" s="132"/>
      <c r="EP27" s="132"/>
      <c r="EQ27" s="132"/>
      <c r="ER27" s="133"/>
      <c r="ES27" s="132"/>
      <c r="ET27" s="132"/>
      <c r="EU27" s="132"/>
      <c r="EV27" s="132"/>
      <c r="EW27" s="133"/>
      <c r="EX27" s="132"/>
      <c r="EY27" s="132"/>
      <c r="EZ27" s="132"/>
      <c r="FA27" s="132"/>
      <c r="FB27" s="133"/>
      <c r="FC27" s="132"/>
      <c r="FD27" s="132"/>
      <c r="FE27" s="132"/>
      <c r="FF27" s="132"/>
      <c r="FG27" s="133"/>
      <c r="FH27" s="132"/>
      <c r="FI27" s="132"/>
      <c r="FJ27" s="132"/>
      <c r="FK27" s="132"/>
      <c r="FL27" s="133"/>
      <c r="FM27" s="132"/>
      <c r="FN27" s="132"/>
      <c r="FO27" s="132"/>
      <c r="FP27" s="132"/>
      <c r="FQ27" s="133"/>
      <c r="FR27" s="132"/>
      <c r="FS27" s="132"/>
      <c r="FT27" s="132"/>
      <c r="FU27" s="132"/>
      <c r="FV27" s="133"/>
      <c r="FW27" s="132"/>
      <c r="FX27" s="132"/>
      <c r="FY27" s="132"/>
      <c r="FZ27" s="132"/>
      <c r="GA27" s="133"/>
      <c r="GB27" s="132"/>
      <c r="GC27" s="132"/>
      <c r="GD27" s="132"/>
      <c r="GE27" s="132"/>
      <c r="GF27" s="133"/>
      <c r="GG27" s="132"/>
      <c r="GH27" s="132"/>
      <c r="GI27" s="132"/>
      <c r="GJ27" s="132"/>
      <c r="GK27" s="133"/>
      <c r="GL27" s="132"/>
      <c r="GM27" s="132"/>
      <c r="GN27" s="132"/>
      <c r="GO27" s="132"/>
      <c r="GP27" s="133"/>
      <c r="GQ27" s="132"/>
      <c r="GR27" s="132"/>
      <c r="GS27" s="132"/>
      <c r="GT27" s="132"/>
      <c r="GU27" s="133"/>
      <c r="GV27" s="132"/>
      <c r="GW27" s="132"/>
      <c r="GX27" s="132"/>
      <c r="GY27" s="132"/>
      <c r="GZ27" s="133"/>
      <c r="HA27" s="132"/>
      <c r="HB27" s="132"/>
      <c r="HC27" s="132"/>
      <c r="HD27" s="132"/>
      <c r="HE27" s="133"/>
      <c r="HF27" s="132"/>
      <c r="HG27" s="132"/>
      <c r="HH27" s="132"/>
      <c r="HI27" s="132"/>
      <c r="HJ27" s="133"/>
      <c r="HK27" s="132"/>
      <c r="HL27" s="132"/>
      <c r="HM27" s="132"/>
      <c r="HN27" s="132"/>
      <c r="HO27" s="133"/>
      <c r="HP27" s="132"/>
      <c r="HQ27" s="132"/>
      <c r="HR27" s="132"/>
      <c r="HS27" s="132"/>
      <c r="HT27" s="133"/>
      <c r="HU27" s="132"/>
      <c r="HV27" s="132"/>
      <c r="HW27" s="132"/>
      <c r="HX27" s="132"/>
      <c r="HY27" s="133"/>
      <c r="HZ27" s="132"/>
      <c r="IA27" s="132"/>
      <c r="IB27" s="132"/>
      <c r="IC27" s="132"/>
      <c r="ID27" s="133"/>
      <c r="IE27" s="132"/>
      <c r="IF27" s="132"/>
      <c r="IG27" s="132"/>
      <c r="IH27" s="132"/>
      <c r="II27" s="133"/>
      <c r="IJ27" s="132"/>
      <c r="IK27" s="132"/>
      <c r="IL27" s="132"/>
      <c r="IM27" s="132"/>
      <c r="IN27" s="133"/>
      <c r="IO27" s="132"/>
      <c r="IP27" s="132"/>
      <c r="IQ27" s="132"/>
      <c r="IR27" s="132"/>
      <c r="IS27" s="133"/>
      <c r="IT27" s="132"/>
      <c r="IU27" s="132"/>
      <c r="IV27" s="132"/>
      <c r="IW27" s="132"/>
      <c r="IX27" s="133"/>
      <c r="IY27" s="132"/>
      <c r="IZ27" s="132"/>
      <c r="JA27" s="132"/>
      <c r="JB27" s="132"/>
      <c r="JC27" s="133"/>
      <c r="JD27" s="132"/>
      <c r="JE27" s="132"/>
      <c r="JF27" s="132"/>
      <c r="JG27" s="132"/>
      <c r="JH27" s="133"/>
      <c r="JI27" s="132"/>
      <c r="JJ27" s="132"/>
      <c r="JK27" s="132"/>
      <c r="JL27" s="132"/>
      <c r="JM27" s="133"/>
      <c r="JN27" s="132"/>
      <c r="JO27" s="132"/>
      <c r="JP27" s="132"/>
      <c r="JQ27" s="132"/>
      <c r="JR27" s="133"/>
      <c r="JS27" s="132"/>
      <c r="JT27" s="132"/>
      <c r="JU27" s="132"/>
      <c r="JV27" s="132"/>
      <c r="JW27" s="133"/>
      <c r="JX27" s="132"/>
      <c r="JY27" s="132"/>
      <c r="JZ27" s="132"/>
      <c r="KA27" s="132"/>
      <c r="KB27" s="133"/>
      <c r="KC27" s="132"/>
      <c r="KD27" s="132"/>
      <c r="KE27" s="132"/>
      <c r="KF27" s="132"/>
      <c r="KG27" s="133"/>
      <c r="KH27" s="132"/>
      <c r="KI27" s="132"/>
      <c r="KJ27" s="132"/>
      <c r="KK27" s="132"/>
      <c r="KL27" s="133"/>
      <c r="KM27" s="132"/>
      <c r="KN27" s="132"/>
      <c r="KO27" s="132"/>
      <c r="KP27" s="132"/>
      <c r="KQ27" s="133"/>
      <c r="KR27" s="132"/>
      <c r="KS27" s="132"/>
      <c r="KT27" s="132"/>
      <c r="KU27" s="132"/>
      <c r="KV27" s="133"/>
      <c r="KW27" s="132"/>
      <c r="KX27" s="132"/>
      <c r="KY27" s="132"/>
      <c r="KZ27" s="132"/>
      <c r="LA27" s="133"/>
      <c r="LB27" s="132"/>
      <c r="LC27" s="132"/>
      <c r="LD27" s="132"/>
      <c r="LE27" s="132"/>
      <c r="LF27" s="133"/>
      <c r="LG27" s="132"/>
      <c r="LH27" s="132"/>
      <c r="LI27" s="132"/>
      <c r="LJ27" s="132"/>
      <c r="LK27" s="133"/>
      <c r="LL27" s="132"/>
      <c r="LM27" s="132"/>
      <c r="LN27" s="132"/>
      <c r="LO27" s="132"/>
      <c r="LP27" s="133"/>
      <c r="LQ27" s="132"/>
      <c r="LR27" s="132"/>
      <c r="LS27" s="132"/>
      <c r="LT27" s="132"/>
      <c r="LU27" s="133"/>
      <c r="LV27" s="132"/>
      <c r="LW27" s="132"/>
      <c r="LX27" s="132"/>
      <c r="LY27" s="132"/>
      <c r="LZ27" s="133"/>
      <c r="MA27" s="132"/>
      <c r="MB27" s="132"/>
      <c r="MC27" s="132"/>
      <c r="MD27" s="132"/>
      <c r="ME27" s="133"/>
      <c r="MF27" s="132"/>
      <c r="MG27" s="132"/>
      <c r="MH27" s="132"/>
      <c r="MI27" s="132"/>
      <c r="MJ27" s="133"/>
      <c r="MK27" s="132"/>
      <c r="ML27" s="132"/>
      <c r="MM27" s="132"/>
      <c r="MN27" s="132"/>
      <c r="MO27" s="133"/>
      <c r="MP27" s="132"/>
      <c r="MQ27" s="131"/>
      <c r="MR27" s="131"/>
      <c r="MS27" s="131"/>
      <c r="MT27" s="131"/>
      <c r="MU27" s="131"/>
      <c r="MV27" s="131"/>
      <c r="MW27" s="131"/>
      <c r="MX27" s="131"/>
      <c r="MY27" s="131"/>
      <c r="MZ27" s="131"/>
      <c r="NA27" s="131"/>
      <c r="NB27" s="131"/>
      <c r="NC27" s="131"/>
      <c r="ND27" s="131"/>
      <c r="NE27" s="131"/>
      <c r="NF27" s="131"/>
      <c r="NG27" s="131"/>
      <c r="NH27" s="131"/>
      <c r="NI27" s="131"/>
      <c r="NJ27" s="131"/>
      <c r="NK27" s="131"/>
      <c r="NL27" s="131"/>
      <c r="NM27" s="131"/>
      <c r="NN27" s="131"/>
      <c r="NO27" s="131"/>
      <c r="NP27" s="131"/>
      <c r="NQ27" s="131"/>
      <c r="NR27" s="131"/>
      <c r="NS27" s="131"/>
      <c r="NT27" s="131"/>
      <c r="NU27" s="131"/>
      <c r="NV27" s="131"/>
      <c r="NW27" s="131"/>
      <c r="NX27" s="131"/>
      <c r="NY27" s="131"/>
      <c r="NZ27" s="131"/>
      <c r="OA27" s="131"/>
      <c r="OB27" s="131"/>
      <c r="OC27" s="131"/>
      <c r="OD27" s="131"/>
      <c r="OE27" s="131"/>
    </row>
  </sheetData>
  <mergeCells count="17">
    <mergeCell ref="A4:A5"/>
    <mergeCell ref="G2:K2"/>
    <mergeCell ref="L2:P2"/>
    <mergeCell ref="A2:F2"/>
    <mergeCell ref="B3:F3"/>
    <mergeCell ref="G3:K3"/>
    <mergeCell ref="L3:P3"/>
    <mergeCell ref="QU15:QX15"/>
    <mergeCell ref="B4:F4"/>
    <mergeCell ref="G4:K4"/>
    <mergeCell ref="L4:P4"/>
    <mergeCell ref="CO15:EV15"/>
    <mergeCell ref="EW15:GO15"/>
    <mergeCell ref="GP15:IC15"/>
    <mergeCell ref="ID15:KZ15"/>
    <mergeCell ref="LA15:MI15"/>
    <mergeCell ref="MJ15:OP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F945"/>
  <sheetViews>
    <sheetView zoomScale="96" zoomScaleNormal="9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7" sqref="C67"/>
    </sheetView>
  </sheetViews>
  <sheetFormatPr defaultColWidth="8.85546875" defaultRowHeight="15.75" x14ac:dyDescent="0.25"/>
  <cols>
    <col min="1" max="1" width="75.42578125" style="51" customWidth="1"/>
    <col min="2" max="16384" width="8.85546875" style="15"/>
  </cols>
  <sheetData>
    <row r="1" spans="1:6" ht="31.5" customHeight="1" x14ac:dyDescent="0.25">
      <c r="A1" s="121" t="s">
        <v>216</v>
      </c>
      <c r="B1" s="313"/>
      <c r="C1" s="313"/>
      <c r="D1" s="313"/>
      <c r="E1" s="313"/>
      <c r="F1" s="313"/>
    </row>
    <row r="2" spans="1:6" ht="24" customHeight="1" x14ac:dyDescent="0.25">
      <c r="A2" s="109" t="s">
        <v>263</v>
      </c>
      <c r="B2" s="292" t="s">
        <v>284</v>
      </c>
      <c r="C2" s="292"/>
      <c r="D2" s="292"/>
      <c r="E2" s="292"/>
      <c r="F2" s="292"/>
    </row>
    <row r="3" spans="1:6" ht="22.5" customHeight="1" x14ac:dyDescent="0.25">
      <c r="A3" s="293" t="s">
        <v>131</v>
      </c>
      <c r="B3" s="314" t="s">
        <v>133</v>
      </c>
      <c r="C3" s="314"/>
      <c r="D3" s="314"/>
      <c r="E3" s="314"/>
      <c r="F3" s="314"/>
    </row>
    <row r="4" spans="1:6" s="20" customFormat="1" ht="20.25" customHeight="1" x14ac:dyDescent="0.25">
      <c r="A4" s="293"/>
      <c r="B4" s="47" t="s">
        <v>197</v>
      </c>
      <c r="C4" s="52" t="s">
        <v>198</v>
      </c>
      <c r="D4" s="52" t="s">
        <v>199</v>
      </c>
      <c r="E4" s="52" t="s">
        <v>18</v>
      </c>
      <c r="F4" s="53" t="s">
        <v>144</v>
      </c>
    </row>
    <row r="5" spans="1:6" ht="19.5" customHeight="1" x14ac:dyDescent="0.25">
      <c r="A5" s="54" t="s">
        <v>192</v>
      </c>
      <c r="B5" s="148" t="s">
        <v>37</v>
      </c>
      <c r="C5" s="148" t="s">
        <v>37</v>
      </c>
      <c r="D5" s="242">
        <f>SUM(D6:D9)</f>
        <v>0</v>
      </c>
      <c r="E5" s="242">
        <f>SUM(E6:E9)</f>
        <v>0</v>
      </c>
      <c r="F5" s="247">
        <f>D5+E5</f>
        <v>0</v>
      </c>
    </row>
    <row r="6" spans="1:6" ht="19.5" customHeight="1" x14ac:dyDescent="0.25">
      <c r="A6" s="55" t="s">
        <v>40</v>
      </c>
      <c r="B6" s="148" t="s">
        <v>37</v>
      </c>
      <c r="C6" s="148" t="s">
        <v>37</v>
      </c>
      <c r="D6" s="124"/>
      <c r="E6" s="124"/>
      <c r="F6" s="247">
        <f t="shared" ref="F6:F14" si="0">D6+E6</f>
        <v>0</v>
      </c>
    </row>
    <row r="7" spans="1:6" ht="19.5" customHeight="1" x14ac:dyDescent="0.25">
      <c r="A7" s="55" t="s">
        <v>200</v>
      </c>
      <c r="B7" s="148" t="s">
        <v>37</v>
      </c>
      <c r="C7" s="148" t="s">
        <v>37</v>
      </c>
      <c r="D7" s="124"/>
      <c r="E7" s="124"/>
      <c r="F7" s="247">
        <f t="shared" si="0"/>
        <v>0</v>
      </c>
    </row>
    <row r="8" spans="1:6" ht="19.5" customHeight="1" x14ac:dyDescent="0.25">
      <c r="A8" s="55" t="s">
        <v>73</v>
      </c>
      <c r="B8" s="148" t="s">
        <v>37</v>
      </c>
      <c r="C8" s="148" t="s">
        <v>37</v>
      </c>
      <c r="D8" s="124"/>
      <c r="E8" s="124"/>
      <c r="F8" s="247">
        <f t="shared" si="0"/>
        <v>0</v>
      </c>
    </row>
    <row r="9" spans="1:6" ht="19.5" customHeight="1" x14ac:dyDescent="0.25">
      <c r="A9" s="55" t="s">
        <v>41</v>
      </c>
      <c r="B9" s="148" t="s">
        <v>37</v>
      </c>
      <c r="C9" s="148" t="s">
        <v>37</v>
      </c>
      <c r="D9" s="124"/>
      <c r="E9" s="124"/>
      <c r="F9" s="247">
        <f t="shared" si="0"/>
        <v>0</v>
      </c>
    </row>
    <row r="10" spans="1:6" ht="35.25" customHeight="1" x14ac:dyDescent="0.25">
      <c r="A10" s="54" t="s">
        <v>16</v>
      </c>
      <c r="B10" s="221" t="s">
        <v>37</v>
      </c>
      <c r="C10" s="221" t="s">
        <v>37</v>
      </c>
      <c r="D10" s="177">
        <f>SUM(D11:D14)</f>
        <v>0</v>
      </c>
      <c r="E10" s="177">
        <f>SUM(E11:E14)</f>
        <v>0</v>
      </c>
      <c r="F10" s="247">
        <f t="shared" si="0"/>
        <v>0</v>
      </c>
    </row>
    <row r="11" spans="1:6" ht="19.5" customHeight="1" x14ac:dyDescent="0.25">
      <c r="A11" s="55" t="s">
        <v>65</v>
      </c>
      <c r="B11" s="221" t="s">
        <v>37</v>
      </c>
      <c r="C11" s="221" t="s">
        <v>37</v>
      </c>
      <c r="D11" s="124"/>
      <c r="E11" s="124"/>
      <c r="F11" s="247">
        <f t="shared" si="0"/>
        <v>0</v>
      </c>
    </row>
    <row r="12" spans="1:6" ht="19.5" customHeight="1" x14ac:dyDescent="0.25">
      <c r="A12" s="55" t="s">
        <v>66</v>
      </c>
      <c r="B12" s="221" t="s">
        <v>37</v>
      </c>
      <c r="C12" s="221" t="s">
        <v>37</v>
      </c>
      <c r="D12" s="124"/>
      <c r="E12" s="124"/>
      <c r="F12" s="247">
        <f t="shared" si="0"/>
        <v>0</v>
      </c>
    </row>
    <row r="13" spans="1:6" ht="19.5" customHeight="1" x14ac:dyDescent="0.25">
      <c r="A13" s="55" t="s">
        <v>67</v>
      </c>
      <c r="B13" s="221" t="s">
        <v>37</v>
      </c>
      <c r="C13" s="221" t="s">
        <v>37</v>
      </c>
      <c r="D13" s="124"/>
      <c r="E13" s="124"/>
      <c r="F13" s="247">
        <f t="shared" si="0"/>
        <v>0</v>
      </c>
    </row>
    <row r="14" spans="1:6" ht="19.5" customHeight="1" x14ac:dyDescent="0.25">
      <c r="A14" s="55" t="s">
        <v>68</v>
      </c>
      <c r="B14" s="221" t="s">
        <v>37</v>
      </c>
      <c r="C14" s="221" t="s">
        <v>37</v>
      </c>
      <c r="D14" s="124"/>
      <c r="E14" s="124"/>
      <c r="F14" s="247">
        <f t="shared" si="0"/>
        <v>0</v>
      </c>
    </row>
    <row r="15" spans="1:6" ht="30" customHeight="1" x14ac:dyDescent="0.25">
      <c r="A15" s="54" t="s">
        <v>11</v>
      </c>
      <c r="B15" s="242">
        <f>SUM(B16:B19)</f>
        <v>0</v>
      </c>
      <c r="C15" s="242">
        <f>SUM(C16:C19)</f>
        <v>0</v>
      </c>
      <c r="D15" s="221" t="s">
        <v>37</v>
      </c>
      <c r="E15" s="221" t="s">
        <v>37</v>
      </c>
      <c r="F15" s="247">
        <f>B15+C15</f>
        <v>0</v>
      </c>
    </row>
    <row r="16" spans="1:6" ht="19.5" customHeight="1" x14ac:dyDescent="0.25">
      <c r="A16" s="55" t="s">
        <v>69</v>
      </c>
      <c r="B16" s="124"/>
      <c r="C16" s="124"/>
      <c r="D16" s="221" t="s">
        <v>37</v>
      </c>
      <c r="E16" s="221" t="s">
        <v>37</v>
      </c>
      <c r="F16" s="247">
        <f t="shared" ref="F16:F19" si="1">B16+C16</f>
        <v>0</v>
      </c>
    </row>
    <row r="17" spans="1:6" ht="19.5" customHeight="1" x14ac:dyDescent="0.25">
      <c r="A17" s="55" t="s">
        <v>70</v>
      </c>
      <c r="B17" s="124"/>
      <c r="C17" s="124"/>
      <c r="D17" s="221" t="s">
        <v>37</v>
      </c>
      <c r="E17" s="221" t="s">
        <v>37</v>
      </c>
      <c r="F17" s="247">
        <f t="shared" si="1"/>
        <v>0</v>
      </c>
    </row>
    <row r="18" spans="1:6" ht="19.5" customHeight="1" x14ac:dyDescent="0.25">
      <c r="A18" s="55" t="s">
        <v>71</v>
      </c>
      <c r="B18" s="124"/>
      <c r="C18" s="124"/>
      <c r="D18" s="221" t="s">
        <v>37</v>
      </c>
      <c r="E18" s="221" t="s">
        <v>37</v>
      </c>
      <c r="F18" s="247">
        <f t="shared" si="1"/>
        <v>0</v>
      </c>
    </row>
    <row r="19" spans="1:6" ht="19.5" customHeight="1" x14ac:dyDescent="0.25">
      <c r="A19" s="55" t="s">
        <v>72</v>
      </c>
      <c r="B19" s="124"/>
      <c r="C19" s="124"/>
      <c r="D19" s="221" t="s">
        <v>37</v>
      </c>
      <c r="E19" s="221" t="s">
        <v>37</v>
      </c>
      <c r="F19" s="247">
        <f t="shared" si="1"/>
        <v>0</v>
      </c>
    </row>
    <row r="20" spans="1:6" ht="28.5" customHeight="1" x14ac:dyDescent="0.25">
      <c r="A20" s="54" t="s">
        <v>25</v>
      </c>
      <c r="B20" s="242">
        <f>SUM(B21:B24)</f>
        <v>0</v>
      </c>
      <c r="C20" s="242">
        <f t="shared" ref="C20:E20" si="2">SUM(C21:C24)</f>
        <v>0</v>
      </c>
      <c r="D20" s="242">
        <f t="shared" si="2"/>
        <v>0</v>
      </c>
      <c r="E20" s="242">
        <f t="shared" si="2"/>
        <v>0</v>
      </c>
      <c r="F20" s="247">
        <f t="shared" ref="F20:F68" si="3">B20+C20+D20+E20</f>
        <v>0</v>
      </c>
    </row>
    <row r="21" spans="1:6" ht="19.5" customHeight="1" x14ac:dyDescent="0.25">
      <c r="A21" s="55" t="s">
        <v>46</v>
      </c>
      <c r="B21" s="124" t="s">
        <v>37</v>
      </c>
      <c r="C21" s="124"/>
      <c r="D21" s="124"/>
      <c r="E21" s="124"/>
      <c r="F21" s="247">
        <f>SUM(C21:E21)</f>
        <v>0</v>
      </c>
    </row>
    <row r="22" spans="1:6" ht="19.5" customHeight="1" x14ac:dyDescent="0.25">
      <c r="A22" s="55" t="s">
        <v>47</v>
      </c>
      <c r="B22" s="124"/>
      <c r="C22" s="124"/>
      <c r="D22" s="124"/>
      <c r="E22" s="124"/>
      <c r="F22" s="247">
        <f t="shared" si="3"/>
        <v>0</v>
      </c>
    </row>
    <row r="23" spans="1:6" ht="19.5" customHeight="1" x14ac:dyDescent="0.25">
      <c r="A23" s="55" t="s">
        <v>48</v>
      </c>
      <c r="B23" s="124"/>
      <c r="C23" s="124"/>
      <c r="D23" s="124"/>
      <c r="E23" s="124"/>
      <c r="F23" s="247">
        <f t="shared" si="3"/>
        <v>0</v>
      </c>
    </row>
    <row r="24" spans="1:6" ht="19.5" customHeight="1" x14ac:dyDescent="0.25">
      <c r="A24" s="56" t="s">
        <v>310</v>
      </c>
      <c r="B24" s="124"/>
      <c r="C24" s="124"/>
      <c r="D24" s="124"/>
      <c r="E24" s="124"/>
      <c r="F24" s="247">
        <f t="shared" si="3"/>
        <v>0</v>
      </c>
    </row>
    <row r="25" spans="1:6" ht="24.75" customHeight="1" x14ac:dyDescent="0.25">
      <c r="A25" s="54" t="s">
        <v>201</v>
      </c>
      <c r="B25" s="242">
        <f>SUM(B26:B28)</f>
        <v>0</v>
      </c>
      <c r="C25" s="242">
        <f t="shared" ref="C25:E25" si="4">SUM(C26:C28)</f>
        <v>0</v>
      </c>
      <c r="D25" s="242">
        <f t="shared" si="4"/>
        <v>0</v>
      </c>
      <c r="E25" s="242">
        <f t="shared" si="4"/>
        <v>0</v>
      </c>
      <c r="F25" s="247">
        <f t="shared" si="3"/>
        <v>0</v>
      </c>
    </row>
    <row r="26" spans="1:6" ht="19.5" customHeight="1" x14ac:dyDescent="0.25">
      <c r="A26" s="55" t="s">
        <v>50</v>
      </c>
      <c r="B26" s="124"/>
      <c r="C26" s="124"/>
      <c r="D26" s="124"/>
      <c r="E26" s="124"/>
      <c r="F26" s="247">
        <f t="shared" si="3"/>
        <v>0</v>
      </c>
    </row>
    <row r="27" spans="1:6" ht="19.5" customHeight="1" x14ac:dyDescent="0.25">
      <c r="A27" s="55" t="s">
        <v>49</v>
      </c>
      <c r="B27" s="124"/>
      <c r="C27" s="124"/>
      <c r="D27" s="124"/>
      <c r="E27" s="124"/>
      <c r="F27" s="247">
        <f t="shared" si="3"/>
        <v>0</v>
      </c>
    </row>
    <row r="28" spans="1:6" ht="19.5" customHeight="1" x14ac:dyDescent="0.25">
      <c r="A28" s="55" t="s">
        <v>36</v>
      </c>
      <c r="B28" s="124"/>
      <c r="C28" s="124"/>
      <c r="D28" s="124"/>
      <c r="E28" s="124"/>
      <c r="F28" s="247">
        <f t="shared" si="3"/>
        <v>0</v>
      </c>
    </row>
    <row r="29" spans="1:6" ht="19.5" customHeight="1" x14ac:dyDescent="0.25">
      <c r="A29" s="54" t="s">
        <v>193</v>
      </c>
      <c r="B29" s="242">
        <f>B30</f>
        <v>0</v>
      </c>
      <c r="C29" s="242">
        <f t="shared" ref="C29:E29" si="5">C30</f>
        <v>0</v>
      </c>
      <c r="D29" s="242">
        <f t="shared" si="5"/>
        <v>0</v>
      </c>
      <c r="E29" s="242">
        <f t="shared" si="5"/>
        <v>0</v>
      </c>
      <c r="F29" s="247">
        <f t="shared" si="3"/>
        <v>0</v>
      </c>
    </row>
    <row r="30" spans="1:6" ht="19.5" customHeight="1" x14ac:dyDescent="0.25">
      <c r="A30" s="55" t="s">
        <v>91</v>
      </c>
      <c r="B30" s="124"/>
      <c r="C30" s="124"/>
      <c r="D30" s="124"/>
      <c r="E30" s="124"/>
      <c r="F30" s="247">
        <f t="shared" si="3"/>
        <v>0</v>
      </c>
    </row>
    <row r="31" spans="1:6" ht="19.5" customHeight="1" x14ac:dyDescent="0.25">
      <c r="A31" s="54" t="s">
        <v>51</v>
      </c>
      <c r="B31" s="124"/>
      <c r="C31" s="124"/>
      <c r="D31" s="124"/>
      <c r="E31" s="124"/>
      <c r="F31" s="247">
        <f t="shared" si="3"/>
        <v>0</v>
      </c>
    </row>
    <row r="32" spans="1:6" s="18" customFormat="1" ht="19.5" customHeight="1" x14ac:dyDescent="0.25">
      <c r="A32" s="240" t="s">
        <v>103</v>
      </c>
      <c r="B32" s="125"/>
      <c r="C32" s="125"/>
      <c r="D32" s="125"/>
      <c r="E32" s="125"/>
      <c r="F32" s="247">
        <f t="shared" si="3"/>
        <v>0</v>
      </c>
    </row>
    <row r="33" spans="1:6" s="18" customFormat="1" ht="30" customHeight="1" x14ac:dyDescent="0.25">
      <c r="A33" s="57" t="s">
        <v>153</v>
      </c>
      <c r="B33" s="244">
        <f>B34</f>
        <v>0</v>
      </c>
      <c r="C33" s="244">
        <f t="shared" ref="C33:E33" si="6">SUM(C34:C36)</f>
        <v>0</v>
      </c>
      <c r="D33" s="244">
        <f t="shared" si="6"/>
        <v>0</v>
      </c>
      <c r="E33" s="244">
        <f t="shared" si="6"/>
        <v>0</v>
      </c>
      <c r="F33" s="247">
        <f>SUM(B33:E33)</f>
        <v>0</v>
      </c>
    </row>
    <row r="34" spans="1:6" s="18" customFormat="1" ht="19.5" customHeight="1" x14ac:dyDescent="0.25">
      <c r="A34" s="58" t="s">
        <v>202</v>
      </c>
      <c r="B34" s="125"/>
      <c r="C34" s="125"/>
      <c r="D34" s="125"/>
      <c r="E34" s="125"/>
      <c r="F34" s="247">
        <f>SUM(B34:E34)</f>
        <v>0</v>
      </c>
    </row>
    <row r="35" spans="1:6" s="18" customFormat="1" ht="19.5" customHeight="1" x14ac:dyDescent="0.25">
      <c r="A35" s="58" t="s">
        <v>203</v>
      </c>
      <c r="B35" s="125" t="s">
        <v>37</v>
      </c>
      <c r="C35" s="125" t="s">
        <v>37</v>
      </c>
      <c r="D35" s="125"/>
      <c r="E35" s="125"/>
      <c r="F35" s="247">
        <f>D35+E35</f>
        <v>0</v>
      </c>
    </row>
    <row r="36" spans="1:6" s="18" customFormat="1" ht="19.5" customHeight="1" x14ac:dyDescent="0.25">
      <c r="A36" s="58" t="s">
        <v>204</v>
      </c>
      <c r="B36" s="125" t="s">
        <v>37</v>
      </c>
      <c r="C36" s="125" t="s">
        <v>37</v>
      </c>
      <c r="D36" s="125"/>
      <c r="E36" s="125"/>
      <c r="F36" s="247">
        <f>D36+E36</f>
        <v>0</v>
      </c>
    </row>
    <row r="37" spans="1:6" ht="19.5" customHeight="1" x14ac:dyDescent="0.25">
      <c r="A37" s="54" t="s">
        <v>52</v>
      </c>
      <c r="B37" s="124"/>
      <c r="C37" s="124"/>
      <c r="D37" s="124"/>
      <c r="E37" s="124"/>
      <c r="F37" s="247">
        <f>SUM(B37:E37)</f>
        <v>0</v>
      </c>
    </row>
    <row r="38" spans="1:6" ht="19.5" customHeight="1" x14ac:dyDescent="0.25">
      <c r="A38" s="54" t="s">
        <v>92</v>
      </c>
      <c r="B38" s="124"/>
      <c r="C38" s="124"/>
      <c r="D38" s="124"/>
      <c r="E38" s="124"/>
      <c r="F38" s="247">
        <f t="shared" ref="F38:F41" si="7">SUM(B38:E38)</f>
        <v>0</v>
      </c>
    </row>
    <row r="39" spans="1:6" ht="19.5" customHeight="1" x14ac:dyDescent="0.25">
      <c r="A39" s="54" t="s">
        <v>12</v>
      </c>
      <c r="B39" s="124"/>
      <c r="C39" s="124"/>
      <c r="D39" s="124"/>
      <c r="E39" s="124"/>
      <c r="F39" s="247">
        <f t="shared" si="7"/>
        <v>0</v>
      </c>
    </row>
    <row r="40" spans="1:6" ht="19.5" customHeight="1" x14ac:dyDescent="0.25">
      <c r="A40" s="54" t="s">
        <v>29</v>
      </c>
      <c r="B40" s="242">
        <f>B41</f>
        <v>0</v>
      </c>
      <c r="C40" s="242">
        <f t="shared" ref="C40:E40" si="8">C41</f>
        <v>0</v>
      </c>
      <c r="D40" s="242">
        <f t="shared" si="8"/>
        <v>0</v>
      </c>
      <c r="E40" s="242">
        <f t="shared" si="8"/>
        <v>0</v>
      </c>
      <c r="F40" s="247">
        <f>SUM(B40:E40)</f>
        <v>0</v>
      </c>
    </row>
    <row r="41" spans="1:6" ht="19.5" customHeight="1" x14ac:dyDescent="0.25">
      <c r="A41" s="55" t="s">
        <v>205</v>
      </c>
      <c r="B41" s="124"/>
      <c r="C41" s="124"/>
      <c r="D41" s="124"/>
      <c r="E41" s="124"/>
      <c r="F41" s="247">
        <f t="shared" si="7"/>
        <v>0</v>
      </c>
    </row>
    <row r="42" spans="1:6" ht="19.5" customHeight="1" x14ac:dyDescent="0.25">
      <c r="A42" s="54" t="s">
        <v>9</v>
      </c>
      <c r="B42" s="242" t="s">
        <v>37</v>
      </c>
      <c r="C42" s="242" t="s">
        <v>37</v>
      </c>
      <c r="D42" s="242">
        <f t="shared" ref="D42:E42" si="9">SUM(D43:D46)</f>
        <v>0</v>
      </c>
      <c r="E42" s="242">
        <f t="shared" si="9"/>
        <v>0</v>
      </c>
      <c r="F42" s="247">
        <f>D42+E42</f>
        <v>0</v>
      </c>
    </row>
    <row r="43" spans="1:6" ht="19.5" customHeight="1" x14ac:dyDescent="0.25">
      <c r="A43" s="55" t="s">
        <v>45</v>
      </c>
      <c r="B43" s="124" t="s">
        <v>37</v>
      </c>
      <c r="C43" s="124" t="s">
        <v>37</v>
      </c>
      <c r="D43" s="124"/>
      <c r="E43" s="124"/>
      <c r="F43" s="247">
        <f t="shared" ref="F43:F48" si="10">D43+E43</f>
        <v>0</v>
      </c>
    </row>
    <row r="44" spans="1:6" ht="19.5" customHeight="1" x14ac:dyDescent="0.25">
      <c r="A44" s="55" t="s">
        <v>38</v>
      </c>
      <c r="B44" s="124" t="s">
        <v>37</v>
      </c>
      <c r="C44" s="124" t="s">
        <v>37</v>
      </c>
      <c r="D44" s="124"/>
      <c r="E44" s="124"/>
      <c r="F44" s="247">
        <f t="shared" si="10"/>
        <v>0</v>
      </c>
    </row>
    <row r="45" spans="1:6" ht="19.5" customHeight="1" x14ac:dyDescent="0.25">
      <c r="A45" s="55" t="s">
        <v>39</v>
      </c>
      <c r="B45" s="124" t="s">
        <v>37</v>
      </c>
      <c r="C45" s="124" t="s">
        <v>37</v>
      </c>
      <c r="D45" s="124"/>
      <c r="E45" s="124"/>
      <c r="F45" s="247">
        <f t="shared" si="10"/>
        <v>0</v>
      </c>
    </row>
    <row r="46" spans="1:6" ht="19.5" customHeight="1" x14ac:dyDescent="0.25">
      <c r="A46" s="55" t="s">
        <v>206</v>
      </c>
      <c r="B46" s="124" t="s">
        <v>37</v>
      </c>
      <c r="C46" s="124" t="s">
        <v>37</v>
      </c>
      <c r="D46" s="124"/>
      <c r="E46" s="124"/>
      <c r="F46" s="247">
        <f t="shared" si="10"/>
        <v>0</v>
      </c>
    </row>
    <row r="47" spans="1:6" ht="19.5" customHeight="1" x14ac:dyDescent="0.25">
      <c r="A47" s="54" t="s">
        <v>13</v>
      </c>
      <c r="B47" s="124" t="s">
        <v>37</v>
      </c>
      <c r="C47" s="124" t="s">
        <v>37</v>
      </c>
      <c r="D47" s="124"/>
      <c r="E47" s="124"/>
      <c r="F47" s="247">
        <f t="shared" si="10"/>
        <v>0</v>
      </c>
    </row>
    <row r="48" spans="1:6" ht="19.5" customHeight="1" x14ac:dyDescent="0.25">
      <c r="A48" s="54" t="s">
        <v>14</v>
      </c>
      <c r="B48" s="124" t="s">
        <v>37</v>
      </c>
      <c r="C48" s="124" t="s">
        <v>37</v>
      </c>
      <c r="D48" s="124"/>
      <c r="E48" s="124"/>
      <c r="F48" s="247">
        <f t="shared" si="10"/>
        <v>0</v>
      </c>
    </row>
    <row r="49" spans="1:6" ht="19.5" customHeight="1" x14ac:dyDescent="0.25">
      <c r="A49" s="54" t="s">
        <v>26</v>
      </c>
      <c r="B49" s="124"/>
      <c r="C49" s="124"/>
      <c r="D49" s="124"/>
      <c r="E49" s="124"/>
      <c r="F49" s="247">
        <f t="shared" ref="F49:F54" si="11">SUM(B49:E49)</f>
        <v>0</v>
      </c>
    </row>
    <row r="50" spans="1:6" s="18" customFormat="1" ht="19.5" customHeight="1" x14ac:dyDescent="0.25">
      <c r="A50" s="54" t="s">
        <v>154</v>
      </c>
      <c r="B50" s="242">
        <f>B52+B53+B54</f>
        <v>0</v>
      </c>
      <c r="C50" s="242">
        <f>C52+C53+C54</f>
        <v>0</v>
      </c>
      <c r="D50" s="244">
        <f>D51+D52+D53+D54</f>
        <v>0</v>
      </c>
      <c r="E50" s="244">
        <f>E51+E52+E53+E54</f>
        <v>0</v>
      </c>
      <c r="F50" s="247">
        <f t="shared" si="11"/>
        <v>0</v>
      </c>
    </row>
    <row r="51" spans="1:6" s="18" customFormat="1" ht="19.5" customHeight="1" x14ac:dyDescent="0.25">
      <c r="A51" s="55" t="s">
        <v>155</v>
      </c>
      <c r="B51" s="124" t="s">
        <v>37</v>
      </c>
      <c r="C51" s="124" t="s">
        <v>37</v>
      </c>
      <c r="D51" s="125"/>
      <c r="E51" s="125"/>
      <c r="F51" s="247">
        <f t="shared" ref="F51" si="12">D51+E51</f>
        <v>0</v>
      </c>
    </row>
    <row r="52" spans="1:6" s="18" customFormat="1" ht="19.5" customHeight="1" x14ac:dyDescent="0.25">
      <c r="A52" s="55" t="s">
        <v>156</v>
      </c>
      <c r="B52" s="124"/>
      <c r="C52" s="124"/>
      <c r="D52" s="125"/>
      <c r="E52" s="125"/>
      <c r="F52" s="247">
        <f t="shared" si="11"/>
        <v>0</v>
      </c>
    </row>
    <row r="53" spans="1:6" s="18" customFormat="1" ht="19.5" customHeight="1" x14ac:dyDescent="0.25">
      <c r="A53" s="55" t="s">
        <v>157</v>
      </c>
      <c r="B53" s="124"/>
      <c r="C53" s="124"/>
      <c r="D53" s="125"/>
      <c r="E53" s="125"/>
      <c r="F53" s="247">
        <f t="shared" si="11"/>
        <v>0</v>
      </c>
    </row>
    <row r="54" spans="1:6" s="18" customFormat="1" ht="19.5" customHeight="1" x14ac:dyDescent="0.25">
      <c r="A54" s="59" t="s">
        <v>158</v>
      </c>
      <c r="B54" s="124"/>
      <c r="C54" s="124"/>
      <c r="D54" s="125"/>
      <c r="E54" s="125"/>
      <c r="F54" s="247">
        <f t="shared" si="11"/>
        <v>0</v>
      </c>
    </row>
    <row r="55" spans="1:6" ht="19.5" customHeight="1" x14ac:dyDescent="0.25">
      <c r="A55" s="54" t="s">
        <v>93</v>
      </c>
      <c r="B55" s="242">
        <f>SUM(B56:B63)</f>
        <v>0</v>
      </c>
      <c r="C55" s="242">
        <f t="shared" ref="C55:E55" si="13">SUM(C56:C63)</f>
        <v>0</v>
      </c>
      <c r="D55" s="242">
        <f t="shared" si="13"/>
        <v>0</v>
      </c>
      <c r="E55" s="242">
        <f t="shared" si="13"/>
        <v>0</v>
      </c>
      <c r="F55" s="247">
        <f t="shared" si="3"/>
        <v>0</v>
      </c>
    </row>
    <row r="56" spans="1:6" ht="19.5" customHeight="1" x14ac:dyDescent="0.25">
      <c r="A56" s="55" t="s">
        <v>53</v>
      </c>
      <c r="B56" s="124"/>
      <c r="C56" s="124"/>
      <c r="D56" s="124"/>
      <c r="E56" s="124"/>
      <c r="F56" s="247">
        <f t="shared" si="3"/>
        <v>0</v>
      </c>
    </row>
    <row r="57" spans="1:6" ht="19.5" customHeight="1" x14ac:dyDescent="0.25">
      <c r="A57" s="55" t="s">
        <v>207</v>
      </c>
      <c r="B57" s="124"/>
      <c r="C57" s="124"/>
      <c r="D57" s="124"/>
      <c r="E57" s="124"/>
      <c r="F57" s="247">
        <f t="shared" si="3"/>
        <v>0</v>
      </c>
    </row>
    <row r="58" spans="1:6" ht="19.5" customHeight="1" x14ac:dyDescent="0.25">
      <c r="A58" s="55" t="s">
        <v>208</v>
      </c>
      <c r="B58" s="124"/>
      <c r="C58" s="124"/>
      <c r="D58" s="124"/>
      <c r="E58" s="124"/>
      <c r="F58" s="247">
        <f t="shared" si="3"/>
        <v>0</v>
      </c>
    </row>
    <row r="59" spans="1:6" ht="19.5" customHeight="1" x14ac:dyDescent="0.25">
      <c r="A59" s="55" t="s">
        <v>54</v>
      </c>
      <c r="B59" s="124"/>
      <c r="C59" s="124"/>
      <c r="D59" s="124"/>
      <c r="E59" s="124"/>
      <c r="F59" s="247">
        <f t="shared" si="3"/>
        <v>0</v>
      </c>
    </row>
    <row r="60" spans="1:6" ht="19.5" customHeight="1" x14ac:dyDescent="0.25">
      <c r="A60" s="55" t="s">
        <v>55</v>
      </c>
      <c r="B60" s="124"/>
      <c r="C60" s="124"/>
      <c r="D60" s="124"/>
      <c r="E60" s="124"/>
      <c r="F60" s="247">
        <f t="shared" si="3"/>
        <v>0</v>
      </c>
    </row>
    <row r="61" spans="1:6" ht="33.75" customHeight="1" x14ac:dyDescent="0.25">
      <c r="A61" s="55" t="s">
        <v>150</v>
      </c>
      <c r="B61" s="124"/>
      <c r="C61" s="124"/>
      <c r="D61" s="124"/>
      <c r="E61" s="124"/>
      <c r="F61" s="247">
        <f t="shared" si="3"/>
        <v>0</v>
      </c>
    </row>
    <row r="62" spans="1:6" ht="32.25" customHeight="1" x14ac:dyDescent="0.25">
      <c r="A62" s="55" t="s">
        <v>151</v>
      </c>
      <c r="B62" s="124"/>
      <c r="C62" s="124"/>
      <c r="D62" s="124"/>
      <c r="E62" s="124"/>
      <c r="F62" s="247">
        <f t="shared" si="3"/>
        <v>0</v>
      </c>
    </row>
    <row r="63" spans="1:6" ht="19.5" customHeight="1" x14ac:dyDescent="0.25">
      <c r="A63" s="246" t="s">
        <v>377</v>
      </c>
      <c r="B63" s="124"/>
      <c r="C63" s="124"/>
      <c r="D63" s="124"/>
      <c r="E63" s="124"/>
      <c r="F63" s="247">
        <f t="shared" si="3"/>
        <v>0</v>
      </c>
    </row>
    <row r="64" spans="1:6" ht="33" customHeight="1" x14ac:dyDescent="0.25">
      <c r="A64" s="54" t="s">
        <v>10</v>
      </c>
      <c r="B64" s="242">
        <f>SUM(B65:B67)</f>
        <v>0</v>
      </c>
      <c r="C64" s="242">
        <f t="shared" ref="C64:E64" si="14">SUM(C65:C67)</f>
        <v>0</v>
      </c>
      <c r="D64" s="242">
        <f t="shared" si="14"/>
        <v>0</v>
      </c>
      <c r="E64" s="242">
        <f t="shared" si="14"/>
        <v>0</v>
      </c>
      <c r="F64" s="247">
        <f t="shared" si="3"/>
        <v>0</v>
      </c>
    </row>
    <row r="65" spans="1:6" ht="19.5" customHeight="1" x14ac:dyDescent="0.25">
      <c r="A65" s="55" t="s">
        <v>56</v>
      </c>
      <c r="B65" s="124"/>
      <c r="C65" s="124"/>
      <c r="D65" s="124"/>
      <c r="E65" s="124"/>
      <c r="F65" s="247">
        <f t="shared" si="3"/>
        <v>0</v>
      </c>
    </row>
    <row r="66" spans="1:6" ht="19.5" customHeight="1" x14ac:dyDescent="0.25">
      <c r="A66" s="55" t="s">
        <v>57</v>
      </c>
      <c r="B66" s="124" t="s">
        <v>37</v>
      </c>
      <c r="C66" s="124" t="s">
        <v>37</v>
      </c>
      <c r="D66" s="124"/>
      <c r="E66" s="124"/>
      <c r="F66" s="247"/>
    </row>
    <row r="67" spans="1:6" ht="31.5" customHeight="1" x14ac:dyDescent="0.25">
      <c r="A67" s="55" t="s">
        <v>58</v>
      </c>
      <c r="B67" s="124"/>
      <c r="C67" s="124"/>
      <c r="D67" s="124"/>
      <c r="E67" s="124"/>
      <c r="F67" s="247">
        <f t="shared" si="3"/>
        <v>0</v>
      </c>
    </row>
    <row r="68" spans="1:6" ht="19.5" customHeight="1" x14ac:dyDescent="0.25">
      <c r="A68" s="54" t="s">
        <v>27</v>
      </c>
      <c r="B68" s="242">
        <f>B69</f>
        <v>0</v>
      </c>
      <c r="C68" s="242">
        <f t="shared" ref="C68:E68" si="15">C69</f>
        <v>0</v>
      </c>
      <c r="D68" s="242">
        <f t="shared" si="15"/>
        <v>0</v>
      </c>
      <c r="E68" s="242">
        <f t="shared" si="15"/>
        <v>0</v>
      </c>
      <c r="F68" s="247">
        <f t="shared" si="3"/>
        <v>0</v>
      </c>
    </row>
    <row r="69" spans="1:6" ht="19.5" customHeight="1" x14ac:dyDescent="0.25">
      <c r="A69" s="55" t="s">
        <v>59</v>
      </c>
      <c r="B69" s="124"/>
      <c r="C69" s="124"/>
      <c r="D69" s="124"/>
      <c r="E69" s="124"/>
      <c r="F69" s="247">
        <f t="shared" ref="F69:F85" si="16">B69+C69+D69+E69</f>
        <v>0</v>
      </c>
    </row>
    <row r="70" spans="1:6" ht="19.5" customHeight="1" x14ac:dyDescent="0.25">
      <c r="A70" s="60" t="s">
        <v>159</v>
      </c>
      <c r="B70" s="124" t="s">
        <v>37</v>
      </c>
      <c r="C70" s="124" t="s">
        <v>37</v>
      </c>
      <c r="D70" s="124"/>
      <c r="E70" s="124"/>
      <c r="F70" s="247"/>
    </row>
    <row r="71" spans="1:6" ht="19.5" customHeight="1" x14ac:dyDescent="0.25">
      <c r="A71" s="54" t="s">
        <v>15</v>
      </c>
      <c r="B71" s="242">
        <f>SUM(B72:B75)</f>
        <v>0</v>
      </c>
      <c r="C71" s="242">
        <f t="shared" ref="C71:E71" si="17">SUM(C72:C75)</f>
        <v>0</v>
      </c>
      <c r="D71" s="242">
        <f t="shared" si="17"/>
        <v>0</v>
      </c>
      <c r="E71" s="242">
        <f t="shared" si="17"/>
        <v>0</v>
      </c>
      <c r="F71" s="247">
        <f t="shared" si="16"/>
        <v>0</v>
      </c>
    </row>
    <row r="72" spans="1:6" ht="19.5" customHeight="1" x14ac:dyDescent="0.25">
      <c r="A72" s="55" t="s">
        <v>60</v>
      </c>
      <c r="B72" s="124"/>
      <c r="C72" s="124"/>
      <c r="D72" s="124"/>
      <c r="E72" s="124"/>
      <c r="F72" s="247">
        <f t="shared" si="16"/>
        <v>0</v>
      </c>
    </row>
    <row r="73" spans="1:6" s="18" customFormat="1" ht="19.5" customHeight="1" x14ac:dyDescent="0.25">
      <c r="A73" s="58" t="s">
        <v>74</v>
      </c>
      <c r="B73" s="125"/>
      <c r="C73" s="125"/>
      <c r="D73" s="125"/>
      <c r="E73" s="125"/>
      <c r="F73" s="247">
        <f t="shared" si="16"/>
        <v>0</v>
      </c>
    </row>
    <row r="74" spans="1:6" s="18" customFormat="1" ht="26.25" customHeight="1" x14ac:dyDescent="0.25">
      <c r="A74" s="61" t="s">
        <v>75</v>
      </c>
      <c r="B74" s="125"/>
      <c r="C74" s="125"/>
      <c r="D74" s="125"/>
      <c r="E74" s="125"/>
      <c r="F74" s="247">
        <f t="shared" si="16"/>
        <v>0</v>
      </c>
    </row>
    <row r="75" spans="1:6" s="18" customFormat="1" ht="19.5" customHeight="1" x14ac:dyDescent="0.25">
      <c r="A75" s="55" t="s">
        <v>61</v>
      </c>
      <c r="B75" s="125" t="s">
        <v>37</v>
      </c>
      <c r="C75" s="125" t="s">
        <v>37</v>
      </c>
      <c r="D75" s="125"/>
      <c r="E75" s="125"/>
      <c r="F75" s="247">
        <f t="shared" ref="F75:F76" si="18">D75+E75</f>
        <v>0</v>
      </c>
    </row>
    <row r="76" spans="1:6" s="18" customFormat="1" ht="19.5" customHeight="1" x14ac:dyDescent="0.25">
      <c r="A76" s="57" t="s">
        <v>161</v>
      </c>
      <c r="B76" s="125" t="s">
        <v>37</v>
      </c>
      <c r="C76" s="125" t="s">
        <v>37</v>
      </c>
      <c r="D76" s="125"/>
      <c r="E76" s="125"/>
      <c r="F76" s="247">
        <f t="shared" si="18"/>
        <v>0</v>
      </c>
    </row>
    <row r="77" spans="1:6" ht="19.5" customHeight="1" x14ac:dyDescent="0.25">
      <c r="A77" s="54" t="s">
        <v>28</v>
      </c>
      <c r="B77" s="124"/>
      <c r="C77" s="124"/>
      <c r="D77" s="124"/>
      <c r="E77" s="124"/>
      <c r="F77" s="247">
        <f t="shared" si="16"/>
        <v>0</v>
      </c>
    </row>
    <row r="78" spans="1:6" ht="26.25" customHeight="1" x14ac:dyDescent="0.25">
      <c r="A78" s="54" t="s">
        <v>152</v>
      </c>
      <c r="B78" s="243">
        <f>B79+B80+B81+B82+B83</f>
        <v>0</v>
      </c>
      <c r="C78" s="243">
        <f>C79+C80+C81+C82+C83</f>
        <v>0</v>
      </c>
      <c r="D78" s="243">
        <f>D79+D80+D81+D82+D83</f>
        <v>0</v>
      </c>
      <c r="E78" s="243">
        <f>E79+E80+E81+E82+E83</f>
        <v>0</v>
      </c>
      <c r="F78" s="247">
        <f t="shared" si="16"/>
        <v>0</v>
      </c>
    </row>
    <row r="79" spans="1:6" ht="19.5" customHeight="1" x14ac:dyDescent="0.25">
      <c r="A79" s="55" t="s">
        <v>62</v>
      </c>
      <c r="B79" s="124"/>
      <c r="C79" s="124"/>
      <c r="D79" s="124"/>
      <c r="E79" s="124"/>
      <c r="F79" s="247">
        <f t="shared" si="16"/>
        <v>0</v>
      </c>
    </row>
    <row r="80" spans="1:6" ht="19.5" customHeight="1" x14ac:dyDescent="0.25">
      <c r="A80" s="55" t="s">
        <v>42</v>
      </c>
      <c r="B80" s="124"/>
      <c r="C80" s="124"/>
      <c r="D80" s="124"/>
      <c r="E80" s="124"/>
      <c r="F80" s="247">
        <f t="shared" si="16"/>
        <v>0</v>
      </c>
    </row>
    <row r="81" spans="1:6" ht="19.5" customHeight="1" x14ac:dyDescent="0.25">
      <c r="A81" s="55" t="s">
        <v>63</v>
      </c>
      <c r="B81" s="241"/>
      <c r="C81" s="241"/>
      <c r="D81" s="241"/>
      <c r="E81" s="241"/>
      <c r="F81" s="247">
        <f t="shared" si="16"/>
        <v>0</v>
      </c>
    </row>
    <row r="82" spans="1:6" ht="19.5" customHeight="1" x14ac:dyDescent="0.25">
      <c r="A82" s="55" t="s">
        <v>43</v>
      </c>
      <c r="B82" s="241"/>
      <c r="C82" s="241"/>
      <c r="D82" s="241"/>
      <c r="E82" s="241"/>
      <c r="F82" s="247">
        <f t="shared" si="16"/>
        <v>0</v>
      </c>
    </row>
    <row r="83" spans="1:6" ht="19.5" customHeight="1" x14ac:dyDescent="0.25">
      <c r="A83" s="55" t="s">
        <v>64</v>
      </c>
      <c r="B83" s="241"/>
      <c r="C83" s="241"/>
      <c r="D83" s="241"/>
      <c r="E83" s="241"/>
      <c r="F83" s="247">
        <f t="shared" si="16"/>
        <v>0</v>
      </c>
    </row>
    <row r="84" spans="1:6" s="20" customFormat="1" ht="19.5" customHeight="1" x14ac:dyDescent="0.25">
      <c r="A84" s="54" t="s">
        <v>0</v>
      </c>
      <c r="B84" s="241"/>
      <c r="C84" s="241"/>
      <c r="D84" s="241"/>
      <c r="E84" s="241"/>
      <c r="F84" s="247">
        <f t="shared" si="16"/>
        <v>0</v>
      </c>
    </row>
    <row r="85" spans="1:6" s="20" customFormat="1" ht="29.25" customHeight="1" x14ac:dyDescent="0.25">
      <c r="A85" s="54" t="s">
        <v>160</v>
      </c>
      <c r="B85" s="248">
        <f>B15+B20+B25+B29+B31+B32+B33+B37+B38+B39+B40+B49+B50+B55+B64+B68+B71+B77+B78+B84</f>
        <v>0</v>
      </c>
      <c r="C85" s="248">
        <f>C15+C20+C25+C29+C31+C32+C33+C37+C38+C39+C40+C49+C50+C55+C64+C68+C71+C77+C78+C84</f>
        <v>0</v>
      </c>
      <c r="D85" s="248">
        <f>D84+D78+D77+D76+D71+D70+D68+D64+D55+D50+D49+D48+D47+D42+D40+D39+D38+D37+D33+D32+D31+D29+D25+D20+D10+D5</f>
        <v>0</v>
      </c>
      <c r="E85" s="248">
        <f>E84+E78+E77+E76+E71+E70+E68+E64+E55+E50+E49+E48+E47+E42+E40+E39+E38+E37+E33+E32+E31+E29+E25+E20+E10+E5</f>
        <v>0</v>
      </c>
      <c r="F85" s="247">
        <f t="shared" si="16"/>
        <v>0</v>
      </c>
    </row>
    <row r="86" spans="1:6" s="20" customFormat="1" ht="49.5" customHeight="1" x14ac:dyDescent="0.25">
      <c r="A86" s="94"/>
    </row>
    <row r="87" spans="1:6" s="20" customFormat="1" x14ac:dyDescent="0.25">
      <c r="A87" s="50"/>
    </row>
    <row r="88" spans="1:6" s="20" customFormat="1" x14ac:dyDescent="0.25">
      <c r="A88" s="50"/>
    </row>
    <row r="89" spans="1:6" s="20" customFormat="1" x14ac:dyDescent="0.25">
      <c r="A89" s="50"/>
    </row>
    <row r="90" spans="1:6" s="20" customFormat="1" x14ac:dyDescent="0.25">
      <c r="A90" s="50"/>
    </row>
    <row r="91" spans="1:6" s="20" customFormat="1" x14ac:dyDescent="0.25">
      <c r="A91" s="50"/>
    </row>
    <row r="92" spans="1:6" s="20" customFormat="1" x14ac:dyDescent="0.25">
      <c r="A92" s="50"/>
    </row>
    <row r="93" spans="1:6" s="20" customFormat="1" x14ac:dyDescent="0.25">
      <c r="A93" s="50"/>
    </row>
    <row r="94" spans="1:6" s="20" customFormat="1" x14ac:dyDescent="0.25">
      <c r="A94" s="50"/>
    </row>
    <row r="95" spans="1:6" s="20" customFormat="1" x14ac:dyDescent="0.25">
      <c r="A95" s="50"/>
    </row>
    <row r="96" spans="1:6" s="20" customFormat="1" x14ac:dyDescent="0.25">
      <c r="A96" s="50"/>
    </row>
    <row r="97" spans="1:1" s="20" customFormat="1" x14ac:dyDescent="0.25">
      <c r="A97" s="50"/>
    </row>
    <row r="98" spans="1:1" s="20" customFormat="1" x14ac:dyDescent="0.25">
      <c r="A98" s="50"/>
    </row>
    <row r="99" spans="1:1" s="20" customFormat="1" x14ac:dyDescent="0.25">
      <c r="A99" s="50"/>
    </row>
    <row r="100" spans="1:1" s="20" customFormat="1" x14ac:dyDescent="0.25">
      <c r="A100" s="50"/>
    </row>
    <row r="101" spans="1:1" s="20" customFormat="1" x14ac:dyDescent="0.25">
      <c r="A101" s="50"/>
    </row>
    <row r="102" spans="1:1" s="20" customFormat="1" x14ac:dyDescent="0.25">
      <c r="A102" s="50"/>
    </row>
    <row r="103" spans="1:1" s="20" customFormat="1" x14ac:dyDescent="0.25">
      <c r="A103" s="50"/>
    </row>
    <row r="104" spans="1:1" s="20" customFormat="1" x14ac:dyDescent="0.25">
      <c r="A104" s="50"/>
    </row>
    <row r="105" spans="1:1" s="20" customFormat="1" x14ac:dyDescent="0.25">
      <c r="A105" s="50"/>
    </row>
    <row r="106" spans="1:1" s="20" customFormat="1" x14ac:dyDescent="0.25">
      <c r="A106" s="50"/>
    </row>
    <row r="107" spans="1:1" s="20" customFormat="1" x14ac:dyDescent="0.25">
      <c r="A107" s="50"/>
    </row>
    <row r="108" spans="1:1" s="20" customFormat="1" x14ac:dyDescent="0.25">
      <c r="A108" s="50"/>
    </row>
    <row r="109" spans="1:1" s="20" customFormat="1" x14ac:dyDescent="0.25">
      <c r="A109" s="50"/>
    </row>
    <row r="110" spans="1:1" s="20" customFormat="1" x14ac:dyDescent="0.25">
      <c r="A110" s="50"/>
    </row>
    <row r="111" spans="1:1" s="20" customFormat="1" x14ac:dyDescent="0.25">
      <c r="A111" s="50"/>
    </row>
    <row r="112" spans="1:1" s="20" customFormat="1" x14ac:dyDescent="0.25">
      <c r="A112" s="50"/>
    </row>
    <row r="113" spans="1:1" s="20" customFormat="1" x14ac:dyDescent="0.25">
      <c r="A113" s="50"/>
    </row>
    <row r="114" spans="1:1" s="20" customFormat="1" x14ac:dyDescent="0.25">
      <c r="A114" s="50"/>
    </row>
    <row r="115" spans="1:1" s="20" customFormat="1" x14ac:dyDescent="0.25">
      <c r="A115" s="50"/>
    </row>
    <row r="116" spans="1:1" s="20" customFormat="1" x14ac:dyDescent="0.25">
      <c r="A116" s="50"/>
    </row>
    <row r="117" spans="1:1" s="20" customFormat="1" x14ac:dyDescent="0.25">
      <c r="A117" s="50"/>
    </row>
    <row r="118" spans="1:1" s="20" customFormat="1" x14ac:dyDescent="0.25">
      <c r="A118" s="50"/>
    </row>
    <row r="119" spans="1:1" s="20" customFormat="1" x14ac:dyDescent="0.25">
      <c r="A119" s="50"/>
    </row>
    <row r="120" spans="1:1" s="20" customFormat="1" x14ac:dyDescent="0.25">
      <c r="A120" s="50"/>
    </row>
    <row r="121" spans="1:1" s="20" customFormat="1" x14ac:dyDescent="0.25">
      <c r="A121" s="50"/>
    </row>
    <row r="122" spans="1:1" s="20" customFormat="1" x14ac:dyDescent="0.25">
      <c r="A122" s="50"/>
    </row>
    <row r="123" spans="1:1" s="20" customFormat="1" x14ac:dyDescent="0.25">
      <c r="A123" s="50"/>
    </row>
    <row r="124" spans="1:1" s="20" customFormat="1" x14ac:dyDescent="0.25">
      <c r="A124" s="50"/>
    </row>
    <row r="125" spans="1:1" s="20" customFormat="1" x14ac:dyDescent="0.25">
      <c r="A125" s="50"/>
    </row>
    <row r="126" spans="1:1" s="20" customFormat="1" x14ac:dyDescent="0.25">
      <c r="A126" s="50"/>
    </row>
    <row r="127" spans="1:1" s="20" customFormat="1" x14ac:dyDescent="0.25">
      <c r="A127" s="50"/>
    </row>
    <row r="128" spans="1:1" s="20" customFormat="1" x14ac:dyDescent="0.25">
      <c r="A128" s="50"/>
    </row>
    <row r="129" spans="1:1" s="20" customFormat="1" x14ac:dyDescent="0.25">
      <c r="A129" s="50"/>
    </row>
    <row r="130" spans="1:1" s="20" customFormat="1" x14ac:dyDescent="0.25">
      <c r="A130" s="50"/>
    </row>
    <row r="131" spans="1:1" s="20" customFormat="1" x14ac:dyDescent="0.25">
      <c r="A131" s="50"/>
    </row>
    <row r="132" spans="1:1" s="20" customFormat="1" x14ac:dyDescent="0.25">
      <c r="A132" s="50"/>
    </row>
    <row r="133" spans="1:1" s="20" customFormat="1" x14ac:dyDescent="0.25">
      <c r="A133" s="50"/>
    </row>
    <row r="134" spans="1:1" s="20" customFormat="1" x14ac:dyDescent="0.25">
      <c r="A134" s="50"/>
    </row>
    <row r="135" spans="1:1" s="20" customFormat="1" x14ac:dyDescent="0.25">
      <c r="A135" s="50"/>
    </row>
    <row r="136" spans="1:1" s="20" customFormat="1" x14ac:dyDescent="0.25">
      <c r="A136" s="50"/>
    </row>
    <row r="137" spans="1:1" s="20" customFormat="1" x14ac:dyDescent="0.25">
      <c r="A137" s="50"/>
    </row>
    <row r="138" spans="1:1" s="20" customFormat="1" x14ac:dyDescent="0.25">
      <c r="A138" s="50"/>
    </row>
    <row r="139" spans="1:1" s="20" customFormat="1" x14ac:dyDescent="0.25">
      <c r="A139" s="50"/>
    </row>
    <row r="140" spans="1:1" s="20" customFormat="1" x14ac:dyDescent="0.25">
      <c r="A140" s="50"/>
    </row>
    <row r="141" spans="1:1" s="20" customFormat="1" x14ac:dyDescent="0.25">
      <c r="A141" s="50"/>
    </row>
    <row r="142" spans="1:1" s="20" customFormat="1" x14ac:dyDescent="0.25">
      <c r="A142" s="50"/>
    </row>
    <row r="143" spans="1:1" s="20" customFormat="1" x14ac:dyDescent="0.25">
      <c r="A143" s="50"/>
    </row>
    <row r="144" spans="1:1" s="20" customFormat="1" x14ac:dyDescent="0.25">
      <c r="A144" s="50"/>
    </row>
    <row r="145" spans="1:1" s="20" customFormat="1" x14ac:dyDescent="0.25">
      <c r="A145" s="50"/>
    </row>
    <row r="146" spans="1:1" s="20" customFormat="1" x14ac:dyDescent="0.25">
      <c r="A146" s="50"/>
    </row>
    <row r="147" spans="1:1" s="20" customFormat="1" x14ac:dyDescent="0.25">
      <c r="A147" s="50"/>
    </row>
    <row r="148" spans="1:1" s="20" customFormat="1" x14ac:dyDescent="0.25">
      <c r="A148" s="50"/>
    </row>
    <row r="149" spans="1:1" s="20" customFormat="1" x14ac:dyDescent="0.25">
      <c r="A149" s="50"/>
    </row>
    <row r="150" spans="1:1" s="20" customFormat="1" x14ac:dyDescent="0.25">
      <c r="A150" s="50"/>
    </row>
    <row r="151" spans="1:1" s="20" customFormat="1" x14ac:dyDescent="0.25">
      <c r="A151" s="50"/>
    </row>
    <row r="152" spans="1:1" s="20" customFormat="1" x14ac:dyDescent="0.25">
      <c r="A152" s="50"/>
    </row>
    <row r="153" spans="1:1" s="20" customFormat="1" x14ac:dyDescent="0.25">
      <c r="A153" s="50"/>
    </row>
    <row r="154" spans="1:1" s="20" customFormat="1" x14ac:dyDescent="0.25">
      <c r="A154" s="50"/>
    </row>
    <row r="155" spans="1:1" s="20" customFormat="1" x14ac:dyDescent="0.25">
      <c r="A155" s="50"/>
    </row>
    <row r="156" spans="1:1" s="20" customFormat="1" x14ac:dyDescent="0.25">
      <c r="A156" s="50"/>
    </row>
    <row r="157" spans="1:1" s="20" customFormat="1" x14ac:dyDescent="0.25">
      <c r="A157" s="50"/>
    </row>
    <row r="158" spans="1:1" s="20" customFormat="1" x14ac:dyDescent="0.25">
      <c r="A158" s="50"/>
    </row>
    <row r="159" spans="1:1" s="20" customFormat="1" x14ac:dyDescent="0.25">
      <c r="A159" s="50"/>
    </row>
    <row r="160" spans="1:1" s="20" customFormat="1" x14ac:dyDescent="0.25">
      <c r="A160" s="50"/>
    </row>
    <row r="161" spans="1:1" s="20" customFormat="1" x14ac:dyDescent="0.25">
      <c r="A161" s="50"/>
    </row>
    <row r="162" spans="1:1" s="20" customFormat="1" x14ac:dyDescent="0.25">
      <c r="A162" s="50"/>
    </row>
    <row r="163" spans="1:1" s="20" customFormat="1" x14ac:dyDescent="0.25">
      <c r="A163" s="50"/>
    </row>
    <row r="164" spans="1:1" s="20" customFormat="1" x14ac:dyDescent="0.25">
      <c r="A164" s="50"/>
    </row>
    <row r="165" spans="1:1" s="20" customFormat="1" x14ac:dyDescent="0.25">
      <c r="A165" s="50"/>
    </row>
    <row r="166" spans="1:1" s="20" customFormat="1" x14ac:dyDescent="0.25">
      <c r="A166" s="50"/>
    </row>
    <row r="167" spans="1:1" s="20" customFormat="1" x14ac:dyDescent="0.25">
      <c r="A167" s="50"/>
    </row>
    <row r="168" spans="1:1" s="20" customFormat="1" x14ac:dyDescent="0.25">
      <c r="A168" s="50"/>
    </row>
    <row r="169" spans="1:1" s="20" customFormat="1" x14ac:dyDescent="0.25">
      <c r="A169" s="50"/>
    </row>
    <row r="170" spans="1:1" s="20" customFormat="1" x14ac:dyDescent="0.25">
      <c r="A170" s="50"/>
    </row>
    <row r="171" spans="1:1" s="20" customFormat="1" x14ac:dyDescent="0.25">
      <c r="A171" s="50"/>
    </row>
    <row r="172" spans="1:1" s="20" customFormat="1" x14ac:dyDescent="0.25">
      <c r="A172" s="50"/>
    </row>
    <row r="173" spans="1:1" s="20" customFormat="1" x14ac:dyDescent="0.25">
      <c r="A173" s="50"/>
    </row>
    <row r="174" spans="1:1" s="20" customFormat="1" x14ac:dyDescent="0.25">
      <c r="A174" s="50"/>
    </row>
    <row r="175" spans="1:1" s="20" customFormat="1" x14ac:dyDescent="0.25">
      <c r="A175" s="50"/>
    </row>
    <row r="176" spans="1:1" s="20" customFormat="1" x14ac:dyDescent="0.25">
      <c r="A176" s="50"/>
    </row>
    <row r="177" spans="1:1" s="20" customFormat="1" x14ac:dyDescent="0.25">
      <c r="A177" s="50"/>
    </row>
    <row r="178" spans="1:1" s="20" customFormat="1" x14ac:dyDescent="0.25">
      <c r="A178" s="50"/>
    </row>
    <row r="179" spans="1:1" s="20" customFormat="1" x14ac:dyDescent="0.25">
      <c r="A179" s="50"/>
    </row>
    <row r="180" spans="1:1" s="20" customFormat="1" x14ac:dyDescent="0.25">
      <c r="A180" s="50"/>
    </row>
    <row r="181" spans="1:1" s="20" customFormat="1" x14ac:dyDescent="0.25">
      <c r="A181" s="50"/>
    </row>
    <row r="182" spans="1:1" s="20" customFormat="1" x14ac:dyDescent="0.25">
      <c r="A182" s="50"/>
    </row>
    <row r="183" spans="1:1" s="20" customFormat="1" x14ac:dyDescent="0.25">
      <c r="A183" s="50"/>
    </row>
    <row r="184" spans="1:1" s="20" customFormat="1" x14ac:dyDescent="0.25">
      <c r="A184" s="50"/>
    </row>
    <row r="185" spans="1:1" s="20" customFormat="1" x14ac:dyDescent="0.25">
      <c r="A185" s="50"/>
    </row>
    <row r="186" spans="1:1" s="20" customFormat="1" x14ac:dyDescent="0.25">
      <c r="A186" s="50"/>
    </row>
    <row r="187" spans="1:1" s="20" customFormat="1" x14ac:dyDescent="0.25">
      <c r="A187" s="50"/>
    </row>
    <row r="188" spans="1:1" s="20" customFormat="1" x14ac:dyDescent="0.25">
      <c r="A188" s="50"/>
    </row>
    <row r="189" spans="1:1" s="20" customFormat="1" x14ac:dyDescent="0.25">
      <c r="A189" s="50"/>
    </row>
    <row r="190" spans="1:1" s="20" customFormat="1" x14ac:dyDescent="0.25">
      <c r="A190" s="50"/>
    </row>
    <row r="191" spans="1:1" s="20" customFormat="1" x14ac:dyDescent="0.25">
      <c r="A191" s="50"/>
    </row>
    <row r="192" spans="1:1" s="20" customFormat="1" x14ac:dyDescent="0.25">
      <c r="A192" s="50"/>
    </row>
    <row r="193" spans="1:1" s="20" customFormat="1" x14ac:dyDescent="0.25">
      <c r="A193" s="50"/>
    </row>
    <row r="194" spans="1:1" s="20" customFormat="1" x14ac:dyDescent="0.25">
      <c r="A194" s="50"/>
    </row>
    <row r="195" spans="1:1" s="20" customFormat="1" x14ac:dyDescent="0.25">
      <c r="A195" s="50"/>
    </row>
    <row r="196" spans="1:1" s="20" customFormat="1" x14ac:dyDescent="0.25">
      <c r="A196" s="50"/>
    </row>
    <row r="197" spans="1:1" s="20" customFormat="1" x14ac:dyDescent="0.25">
      <c r="A197" s="50"/>
    </row>
    <row r="198" spans="1:1" s="20" customFormat="1" x14ac:dyDescent="0.25">
      <c r="A198" s="50"/>
    </row>
    <row r="199" spans="1:1" s="20" customFormat="1" x14ac:dyDescent="0.25">
      <c r="A199" s="50"/>
    </row>
    <row r="200" spans="1:1" s="20" customFormat="1" x14ac:dyDescent="0.25">
      <c r="A200" s="50"/>
    </row>
    <row r="201" spans="1:1" s="20" customFormat="1" x14ac:dyDescent="0.25">
      <c r="A201" s="50"/>
    </row>
    <row r="202" spans="1:1" s="20" customFormat="1" x14ac:dyDescent="0.25">
      <c r="A202" s="50"/>
    </row>
    <row r="203" spans="1:1" s="20" customFormat="1" x14ac:dyDescent="0.25">
      <c r="A203" s="50"/>
    </row>
    <row r="204" spans="1:1" s="20" customFormat="1" x14ac:dyDescent="0.25">
      <c r="A204" s="50"/>
    </row>
    <row r="205" spans="1:1" s="20" customFormat="1" x14ac:dyDescent="0.25">
      <c r="A205" s="50"/>
    </row>
    <row r="206" spans="1:1" s="20" customFormat="1" x14ac:dyDescent="0.25">
      <c r="A206" s="50"/>
    </row>
    <row r="207" spans="1:1" s="20" customFormat="1" x14ac:dyDescent="0.25">
      <c r="A207" s="50"/>
    </row>
    <row r="208" spans="1:1" s="20" customFormat="1" x14ac:dyDescent="0.25">
      <c r="A208" s="50"/>
    </row>
    <row r="209" spans="1:1" s="20" customFormat="1" x14ac:dyDescent="0.25">
      <c r="A209" s="50"/>
    </row>
    <row r="210" spans="1:1" s="20" customFormat="1" x14ac:dyDescent="0.25">
      <c r="A210" s="50"/>
    </row>
    <row r="211" spans="1:1" s="20" customFormat="1" x14ac:dyDescent="0.25">
      <c r="A211" s="50"/>
    </row>
    <row r="212" spans="1:1" s="20" customFormat="1" x14ac:dyDescent="0.25">
      <c r="A212" s="50"/>
    </row>
    <row r="213" spans="1:1" s="20" customFormat="1" x14ac:dyDescent="0.25">
      <c r="A213" s="50"/>
    </row>
    <row r="214" spans="1:1" s="20" customFormat="1" x14ac:dyDescent="0.25">
      <c r="A214" s="50"/>
    </row>
    <row r="215" spans="1:1" s="20" customFormat="1" x14ac:dyDescent="0.25">
      <c r="A215" s="50"/>
    </row>
    <row r="216" spans="1:1" s="20" customFormat="1" x14ac:dyDescent="0.25">
      <c r="A216" s="50"/>
    </row>
    <row r="217" spans="1:1" s="20" customFormat="1" x14ac:dyDescent="0.25">
      <c r="A217" s="50"/>
    </row>
    <row r="218" spans="1:1" s="20" customFormat="1" x14ac:dyDescent="0.25">
      <c r="A218" s="50"/>
    </row>
    <row r="219" spans="1:1" s="20" customFormat="1" x14ac:dyDescent="0.25">
      <c r="A219" s="50"/>
    </row>
    <row r="220" spans="1:1" s="20" customFormat="1" x14ac:dyDescent="0.25">
      <c r="A220" s="50"/>
    </row>
    <row r="221" spans="1:1" s="20" customFormat="1" x14ac:dyDescent="0.25">
      <c r="A221" s="50"/>
    </row>
    <row r="222" spans="1:1" s="20" customFormat="1" x14ac:dyDescent="0.25">
      <c r="A222" s="50"/>
    </row>
    <row r="223" spans="1:1" s="20" customFormat="1" x14ac:dyDescent="0.25">
      <c r="A223" s="50"/>
    </row>
    <row r="224" spans="1:1" s="20" customFormat="1" x14ac:dyDescent="0.25">
      <c r="A224" s="50"/>
    </row>
    <row r="225" spans="1:1" s="20" customFormat="1" x14ac:dyDescent="0.25">
      <c r="A225" s="50"/>
    </row>
    <row r="226" spans="1:1" s="20" customFormat="1" x14ac:dyDescent="0.25">
      <c r="A226" s="50"/>
    </row>
    <row r="227" spans="1:1" s="20" customFormat="1" x14ac:dyDescent="0.25">
      <c r="A227" s="50"/>
    </row>
    <row r="228" spans="1:1" s="20" customFormat="1" x14ac:dyDescent="0.25">
      <c r="A228" s="50"/>
    </row>
    <row r="229" spans="1:1" s="20" customFormat="1" x14ac:dyDescent="0.25">
      <c r="A229" s="50"/>
    </row>
    <row r="230" spans="1:1" s="20" customFormat="1" x14ac:dyDescent="0.25">
      <c r="A230" s="50"/>
    </row>
    <row r="231" spans="1:1" s="20" customFormat="1" x14ac:dyDescent="0.25">
      <c r="A231" s="50"/>
    </row>
    <row r="232" spans="1:1" s="20" customFormat="1" x14ac:dyDescent="0.25">
      <c r="A232" s="50"/>
    </row>
    <row r="233" spans="1:1" s="20" customFormat="1" x14ac:dyDescent="0.25">
      <c r="A233" s="50"/>
    </row>
    <row r="234" spans="1:1" s="20" customFormat="1" x14ac:dyDescent="0.25">
      <c r="A234" s="50"/>
    </row>
    <row r="235" spans="1:1" s="20" customFormat="1" x14ac:dyDescent="0.25">
      <c r="A235" s="50"/>
    </row>
    <row r="236" spans="1:1" s="20" customFormat="1" x14ac:dyDescent="0.25">
      <c r="A236" s="50"/>
    </row>
    <row r="237" spans="1:1" s="20" customFormat="1" x14ac:dyDescent="0.25">
      <c r="A237" s="50"/>
    </row>
    <row r="238" spans="1:1" s="20" customFormat="1" x14ac:dyDescent="0.25">
      <c r="A238" s="50"/>
    </row>
    <row r="239" spans="1:1" s="20" customFormat="1" x14ac:dyDescent="0.25">
      <c r="A239" s="50"/>
    </row>
    <row r="240" spans="1:1" s="20" customFormat="1" x14ac:dyDescent="0.25">
      <c r="A240" s="50"/>
    </row>
    <row r="241" spans="1:1" s="20" customFormat="1" x14ac:dyDescent="0.25">
      <c r="A241" s="50"/>
    </row>
    <row r="242" spans="1:1" s="20" customFormat="1" x14ac:dyDescent="0.25">
      <c r="A242" s="50"/>
    </row>
    <row r="243" spans="1:1" s="20" customFormat="1" x14ac:dyDescent="0.25">
      <c r="A243" s="50"/>
    </row>
    <row r="244" spans="1:1" s="20" customFormat="1" x14ac:dyDescent="0.25">
      <c r="A244" s="50"/>
    </row>
    <row r="245" spans="1:1" s="20" customFormat="1" x14ac:dyDescent="0.25">
      <c r="A245" s="50"/>
    </row>
    <row r="246" spans="1:1" s="20" customFormat="1" x14ac:dyDescent="0.25">
      <c r="A246" s="50"/>
    </row>
    <row r="247" spans="1:1" s="20" customFormat="1" x14ac:dyDescent="0.25">
      <c r="A247" s="50"/>
    </row>
    <row r="248" spans="1:1" s="20" customFormat="1" x14ac:dyDescent="0.25">
      <c r="A248" s="50"/>
    </row>
    <row r="249" spans="1:1" s="20" customFormat="1" x14ac:dyDescent="0.25">
      <c r="A249" s="50"/>
    </row>
    <row r="250" spans="1:1" s="20" customFormat="1" x14ac:dyDescent="0.25">
      <c r="A250" s="50"/>
    </row>
    <row r="251" spans="1:1" s="20" customFormat="1" x14ac:dyDescent="0.25">
      <c r="A251" s="50"/>
    </row>
    <row r="252" spans="1:1" s="20" customFormat="1" x14ac:dyDescent="0.25">
      <c r="A252" s="50"/>
    </row>
    <row r="253" spans="1:1" s="20" customFormat="1" x14ac:dyDescent="0.25">
      <c r="A253" s="50"/>
    </row>
    <row r="254" spans="1:1" s="20" customFormat="1" x14ac:dyDescent="0.25">
      <c r="A254" s="50"/>
    </row>
    <row r="255" spans="1:1" s="20" customFormat="1" x14ac:dyDescent="0.25">
      <c r="A255" s="50"/>
    </row>
    <row r="256" spans="1:1" s="20" customFormat="1" x14ac:dyDescent="0.25">
      <c r="A256" s="50"/>
    </row>
    <row r="257" spans="1:1" s="20" customFormat="1" x14ac:dyDescent="0.25">
      <c r="A257" s="50"/>
    </row>
    <row r="258" spans="1:1" s="20" customFormat="1" x14ac:dyDescent="0.25">
      <c r="A258" s="50"/>
    </row>
    <row r="259" spans="1:1" s="20" customFormat="1" x14ac:dyDescent="0.25">
      <c r="A259" s="50"/>
    </row>
    <row r="260" spans="1:1" s="20" customFormat="1" x14ac:dyDescent="0.25">
      <c r="A260" s="50"/>
    </row>
    <row r="261" spans="1:1" s="20" customFormat="1" x14ac:dyDescent="0.25">
      <c r="A261" s="50"/>
    </row>
    <row r="262" spans="1:1" s="20" customFormat="1" x14ac:dyDescent="0.25">
      <c r="A262" s="50"/>
    </row>
    <row r="263" spans="1:1" s="20" customFormat="1" x14ac:dyDescent="0.25">
      <c r="A263" s="50"/>
    </row>
    <row r="264" spans="1:1" s="20" customFormat="1" x14ac:dyDescent="0.25">
      <c r="A264" s="50"/>
    </row>
    <row r="265" spans="1:1" s="20" customFormat="1" x14ac:dyDescent="0.25">
      <c r="A265" s="50"/>
    </row>
    <row r="266" spans="1:1" s="20" customFormat="1" x14ac:dyDescent="0.25">
      <c r="A266" s="50"/>
    </row>
    <row r="267" spans="1:1" s="20" customFormat="1" x14ac:dyDescent="0.25">
      <c r="A267" s="50"/>
    </row>
    <row r="268" spans="1:1" s="20" customFormat="1" x14ac:dyDescent="0.25">
      <c r="A268" s="50"/>
    </row>
    <row r="269" spans="1:1" s="20" customFormat="1" x14ac:dyDescent="0.25">
      <c r="A269" s="50"/>
    </row>
    <row r="270" spans="1:1" s="20" customFormat="1" x14ac:dyDescent="0.25">
      <c r="A270" s="50"/>
    </row>
    <row r="271" spans="1:1" s="20" customFormat="1" x14ac:dyDescent="0.25">
      <c r="A271" s="50"/>
    </row>
    <row r="272" spans="1:1" s="20" customFormat="1" x14ac:dyDescent="0.25">
      <c r="A272" s="50"/>
    </row>
    <row r="273" spans="1:1" s="20" customFormat="1" x14ac:dyDescent="0.25">
      <c r="A273" s="50"/>
    </row>
    <row r="274" spans="1:1" s="20" customFormat="1" x14ac:dyDescent="0.25">
      <c r="A274" s="50"/>
    </row>
    <row r="275" spans="1:1" s="20" customFormat="1" x14ac:dyDescent="0.25">
      <c r="A275" s="50"/>
    </row>
    <row r="276" spans="1:1" s="20" customFormat="1" x14ac:dyDescent="0.25">
      <c r="A276" s="50"/>
    </row>
    <row r="277" spans="1:1" s="20" customFormat="1" x14ac:dyDescent="0.25">
      <c r="A277" s="50"/>
    </row>
    <row r="278" spans="1:1" s="20" customFormat="1" x14ac:dyDescent="0.25">
      <c r="A278" s="50"/>
    </row>
    <row r="279" spans="1:1" s="20" customFormat="1" x14ac:dyDescent="0.25">
      <c r="A279" s="50"/>
    </row>
    <row r="280" spans="1:1" s="20" customFormat="1" x14ac:dyDescent="0.25">
      <c r="A280" s="50"/>
    </row>
    <row r="281" spans="1:1" s="20" customFormat="1" x14ac:dyDescent="0.25">
      <c r="A281" s="50"/>
    </row>
    <row r="282" spans="1:1" s="20" customFormat="1" x14ac:dyDescent="0.25">
      <c r="A282" s="50"/>
    </row>
    <row r="283" spans="1:1" s="20" customFormat="1" x14ac:dyDescent="0.25">
      <c r="A283" s="50"/>
    </row>
    <row r="284" spans="1:1" s="20" customFormat="1" x14ac:dyDescent="0.25">
      <c r="A284" s="50"/>
    </row>
    <row r="285" spans="1:1" s="20" customFormat="1" x14ac:dyDescent="0.25">
      <c r="A285" s="50"/>
    </row>
    <row r="286" spans="1:1" s="20" customFormat="1" x14ac:dyDescent="0.25">
      <c r="A286" s="50"/>
    </row>
    <row r="287" spans="1:1" s="20" customFormat="1" x14ac:dyDescent="0.25">
      <c r="A287" s="50"/>
    </row>
    <row r="288" spans="1:1" s="20" customFormat="1" x14ac:dyDescent="0.25">
      <c r="A288" s="50"/>
    </row>
    <row r="289" spans="1:1" s="20" customFormat="1" x14ac:dyDescent="0.25">
      <c r="A289" s="50"/>
    </row>
    <row r="290" spans="1:1" s="20" customFormat="1" x14ac:dyDescent="0.25">
      <c r="A290" s="50"/>
    </row>
    <row r="291" spans="1:1" s="20" customFormat="1" x14ac:dyDescent="0.25">
      <c r="A291" s="50"/>
    </row>
    <row r="292" spans="1:1" s="20" customFormat="1" x14ac:dyDescent="0.25">
      <c r="A292" s="50"/>
    </row>
    <row r="293" spans="1:1" s="20" customFormat="1" x14ac:dyDescent="0.25">
      <c r="A293" s="50"/>
    </row>
    <row r="294" spans="1:1" s="20" customFormat="1" x14ac:dyDescent="0.25">
      <c r="A294" s="50"/>
    </row>
    <row r="295" spans="1:1" s="20" customFormat="1" x14ac:dyDescent="0.25">
      <c r="A295" s="50"/>
    </row>
    <row r="296" spans="1:1" s="20" customFormat="1" x14ac:dyDescent="0.25">
      <c r="A296" s="50"/>
    </row>
    <row r="297" spans="1:1" s="20" customFormat="1" x14ac:dyDescent="0.25">
      <c r="A297" s="50"/>
    </row>
    <row r="298" spans="1:1" s="20" customFormat="1" x14ac:dyDescent="0.25">
      <c r="A298" s="50"/>
    </row>
    <row r="299" spans="1:1" s="20" customFormat="1" x14ac:dyDescent="0.25">
      <c r="A299" s="50"/>
    </row>
    <row r="300" spans="1:1" s="20" customFormat="1" x14ac:dyDescent="0.25">
      <c r="A300" s="50"/>
    </row>
    <row r="301" spans="1:1" s="20" customFormat="1" x14ac:dyDescent="0.25">
      <c r="A301" s="50"/>
    </row>
    <row r="302" spans="1:1" s="20" customFormat="1" x14ac:dyDescent="0.25">
      <c r="A302" s="50"/>
    </row>
    <row r="303" spans="1:1" s="20" customFormat="1" x14ac:dyDescent="0.25">
      <c r="A303" s="50"/>
    </row>
    <row r="304" spans="1:1" s="20" customFormat="1" x14ac:dyDescent="0.25">
      <c r="A304" s="50"/>
    </row>
    <row r="305" spans="1:1" s="20" customFormat="1" x14ac:dyDescent="0.25">
      <c r="A305" s="50"/>
    </row>
    <row r="306" spans="1:1" s="20" customFormat="1" x14ac:dyDescent="0.25">
      <c r="A306" s="50"/>
    </row>
    <row r="307" spans="1:1" s="20" customFormat="1" x14ac:dyDescent="0.25">
      <c r="A307" s="50"/>
    </row>
    <row r="308" spans="1:1" s="20" customFormat="1" x14ac:dyDescent="0.25">
      <c r="A308" s="50"/>
    </row>
    <row r="309" spans="1:1" s="20" customFormat="1" x14ac:dyDescent="0.25">
      <c r="A309" s="50"/>
    </row>
    <row r="310" spans="1:1" s="20" customFormat="1" x14ac:dyDescent="0.25">
      <c r="A310" s="50"/>
    </row>
    <row r="311" spans="1:1" s="20" customFormat="1" x14ac:dyDescent="0.25">
      <c r="A311" s="50"/>
    </row>
    <row r="312" spans="1:1" s="20" customFormat="1" x14ac:dyDescent="0.25">
      <c r="A312" s="50"/>
    </row>
    <row r="313" spans="1:1" s="20" customFormat="1" x14ac:dyDescent="0.25">
      <c r="A313" s="50"/>
    </row>
    <row r="314" spans="1:1" s="20" customFormat="1" x14ac:dyDescent="0.25">
      <c r="A314" s="50"/>
    </row>
    <row r="315" spans="1:1" s="20" customFormat="1" x14ac:dyDescent="0.25">
      <c r="A315" s="50"/>
    </row>
    <row r="316" spans="1:1" s="20" customFormat="1" x14ac:dyDescent="0.25">
      <c r="A316" s="50"/>
    </row>
    <row r="317" spans="1:1" s="20" customFormat="1" x14ac:dyDescent="0.25">
      <c r="A317" s="50"/>
    </row>
    <row r="318" spans="1:1" s="20" customFormat="1" x14ac:dyDescent="0.25">
      <c r="A318" s="50"/>
    </row>
    <row r="319" spans="1:1" s="20" customFormat="1" x14ac:dyDescent="0.25">
      <c r="A319" s="50"/>
    </row>
    <row r="320" spans="1:1" s="20" customFormat="1" x14ac:dyDescent="0.25">
      <c r="A320" s="50"/>
    </row>
    <row r="321" spans="1:1" s="20" customFormat="1" x14ac:dyDescent="0.25">
      <c r="A321" s="50"/>
    </row>
    <row r="322" spans="1:1" s="20" customFormat="1" x14ac:dyDescent="0.25">
      <c r="A322" s="50"/>
    </row>
    <row r="323" spans="1:1" s="20" customFormat="1" x14ac:dyDescent="0.25">
      <c r="A323" s="50"/>
    </row>
    <row r="324" spans="1:1" s="20" customFormat="1" x14ac:dyDescent="0.25">
      <c r="A324" s="50"/>
    </row>
    <row r="325" spans="1:1" s="20" customFormat="1" x14ac:dyDescent="0.25">
      <c r="A325" s="50"/>
    </row>
    <row r="326" spans="1:1" s="20" customFormat="1" x14ac:dyDescent="0.25">
      <c r="A326" s="50"/>
    </row>
    <row r="327" spans="1:1" s="20" customFormat="1" x14ac:dyDescent="0.25">
      <c r="A327" s="50"/>
    </row>
    <row r="328" spans="1:1" s="20" customFormat="1" x14ac:dyDescent="0.25">
      <c r="A328" s="50"/>
    </row>
    <row r="329" spans="1:1" s="20" customFormat="1" x14ac:dyDescent="0.25">
      <c r="A329" s="50"/>
    </row>
    <row r="330" spans="1:1" s="20" customFormat="1" x14ac:dyDescent="0.25">
      <c r="A330" s="50"/>
    </row>
    <row r="331" spans="1:1" s="20" customFormat="1" x14ac:dyDescent="0.25">
      <c r="A331" s="50"/>
    </row>
    <row r="332" spans="1:1" s="20" customFormat="1" x14ac:dyDescent="0.25">
      <c r="A332" s="50"/>
    </row>
    <row r="333" spans="1:1" s="20" customFormat="1" x14ac:dyDescent="0.25">
      <c r="A333" s="50"/>
    </row>
    <row r="334" spans="1:1" s="20" customFormat="1" x14ac:dyDescent="0.25">
      <c r="A334" s="50"/>
    </row>
    <row r="335" spans="1:1" s="20" customFormat="1" x14ac:dyDescent="0.25">
      <c r="A335" s="50"/>
    </row>
    <row r="336" spans="1:1" s="20" customFormat="1" x14ac:dyDescent="0.25">
      <c r="A336" s="50"/>
    </row>
    <row r="337" spans="1:1" s="20" customFormat="1" x14ac:dyDescent="0.25">
      <c r="A337" s="50"/>
    </row>
    <row r="338" spans="1:1" s="20" customFormat="1" x14ac:dyDescent="0.25">
      <c r="A338" s="50"/>
    </row>
    <row r="339" spans="1:1" s="20" customFormat="1" x14ac:dyDescent="0.25">
      <c r="A339" s="50"/>
    </row>
    <row r="340" spans="1:1" s="20" customFormat="1" x14ac:dyDescent="0.25">
      <c r="A340" s="50"/>
    </row>
    <row r="341" spans="1:1" s="20" customFormat="1" x14ac:dyDescent="0.25">
      <c r="A341" s="50"/>
    </row>
    <row r="342" spans="1:1" s="20" customFormat="1" x14ac:dyDescent="0.25">
      <c r="A342" s="50"/>
    </row>
    <row r="343" spans="1:1" s="20" customFormat="1" x14ac:dyDescent="0.25">
      <c r="A343" s="50"/>
    </row>
    <row r="344" spans="1:1" s="20" customFormat="1" x14ac:dyDescent="0.25">
      <c r="A344" s="50"/>
    </row>
    <row r="345" spans="1:1" s="20" customFormat="1" x14ac:dyDescent="0.25">
      <c r="A345" s="50"/>
    </row>
    <row r="346" spans="1:1" s="20" customFormat="1" x14ac:dyDescent="0.25">
      <c r="A346" s="50"/>
    </row>
    <row r="347" spans="1:1" s="20" customFormat="1" x14ac:dyDescent="0.25">
      <c r="A347" s="50"/>
    </row>
    <row r="348" spans="1:1" s="20" customFormat="1" x14ac:dyDescent="0.25">
      <c r="A348" s="50"/>
    </row>
    <row r="349" spans="1:1" s="20" customFormat="1" x14ac:dyDescent="0.25">
      <c r="A349" s="50"/>
    </row>
    <row r="350" spans="1:1" s="20" customFormat="1" x14ac:dyDescent="0.25">
      <c r="A350" s="50"/>
    </row>
    <row r="351" spans="1:1" s="20" customFormat="1" x14ac:dyDescent="0.25">
      <c r="A351" s="50"/>
    </row>
    <row r="352" spans="1:1" s="20" customFormat="1" x14ac:dyDescent="0.25">
      <c r="A352" s="50"/>
    </row>
    <row r="353" spans="1:1" s="20" customFormat="1" x14ac:dyDescent="0.25">
      <c r="A353" s="50"/>
    </row>
    <row r="354" spans="1:1" s="20" customFormat="1" x14ac:dyDescent="0.25">
      <c r="A354" s="50"/>
    </row>
    <row r="355" spans="1:1" s="20" customFormat="1" x14ac:dyDescent="0.25">
      <c r="A355" s="50"/>
    </row>
    <row r="356" spans="1:1" s="20" customFormat="1" x14ac:dyDescent="0.25">
      <c r="A356" s="50"/>
    </row>
    <row r="357" spans="1:1" s="20" customFormat="1" x14ac:dyDescent="0.25">
      <c r="A357" s="50"/>
    </row>
    <row r="358" spans="1:1" s="20" customFormat="1" x14ac:dyDescent="0.25">
      <c r="A358" s="50"/>
    </row>
    <row r="359" spans="1:1" s="20" customFormat="1" x14ac:dyDescent="0.25">
      <c r="A359" s="50"/>
    </row>
    <row r="360" spans="1:1" s="20" customFormat="1" x14ac:dyDescent="0.25">
      <c r="A360" s="50"/>
    </row>
    <row r="361" spans="1:1" s="20" customFormat="1" x14ac:dyDescent="0.25">
      <c r="A361" s="50"/>
    </row>
    <row r="362" spans="1:1" s="20" customFormat="1" x14ac:dyDescent="0.25">
      <c r="A362" s="50"/>
    </row>
    <row r="363" spans="1:1" s="20" customFormat="1" x14ac:dyDescent="0.25">
      <c r="A363" s="50"/>
    </row>
    <row r="364" spans="1:1" s="20" customFormat="1" x14ac:dyDescent="0.25">
      <c r="A364" s="50"/>
    </row>
    <row r="365" spans="1:1" s="20" customFormat="1" x14ac:dyDescent="0.25">
      <c r="A365" s="50"/>
    </row>
    <row r="366" spans="1:1" s="20" customFormat="1" x14ac:dyDescent="0.25">
      <c r="A366" s="50"/>
    </row>
    <row r="367" spans="1:1" s="20" customFormat="1" x14ac:dyDescent="0.25">
      <c r="A367" s="50"/>
    </row>
    <row r="368" spans="1:1" s="20" customFormat="1" x14ac:dyDescent="0.25">
      <c r="A368" s="50"/>
    </row>
    <row r="369" spans="1:1" s="20" customFormat="1" x14ac:dyDescent="0.25">
      <c r="A369" s="50"/>
    </row>
    <row r="370" spans="1:1" s="20" customFormat="1" x14ac:dyDescent="0.25">
      <c r="A370" s="50"/>
    </row>
    <row r="371" spans="1:1" s="20" customFormat="1" x14ac:dyDescent="0.25">
      <c r="A371" s="50"/>
    </row>
    <row r="372" spans="1:1" s="20" customFormat="1" x14ac:dyDescent="0.25">
      <c r="A372" s="50"/>
    </row>
    <row r="373" spans="1:1" s="20" customFormat="1" x14ac:dyDescent="0.25">
      <c r="A373" s="50"/>
    </row>
    <row r="374" spans="1:1" s="20" customFormat="1" x14ac:dyDescent="0.25">
      <c r="A374" s="50"/>
    </row>
    <row r="375" spans="1:1" s="20" customFormat="1" x14ac:dyDescent="0.25">
      <c r="A375" s="50"/>
    </row>
    <row r="376" spans="1:1" s="20" customFormat="1" x14ac:dyDescent="0.25">
      <c r="A376" s="50"/>
    </row>
    <row r="377" spans="1:1" s="20" customFormat="1" x14ac:dyDescent="0.25">
      <c r="A377" s="50"/>
    </row>
    <row r="378" spans="1:1" s="20" customFormat="1" x14ac:dyDescent="0.25">
      <c r="A378" s="50"/>
    </row>
    <row r="379" spans="1:1" s="20" customFormat="1" x14ac:dyDescent="0.25">
      <c r="A379" s="50"/>
    </row>
    <row r="380" spans="1:1" s="20" customFormat="1" x14ac:dyDescent="0.25">
      <c r="A380" s="50"/>
    </row>
    <row r="381" spans="1:1" s="20" customFormat="1" x14ac:dyDescent="0.25">
      <c r="A381" s="50"/>
    </row>
    <row r="382" spans="1:1" s="20" customFormat="1" x14ac:dyDescent="0.25">
      <c r="A382" s="50"/>
    </row>
    <row r="383" spans="1:1" s="20" customFormat="1" x14ac:dyDescent="0.25">
      <c r="A383" s="50"/>
    </row>
    <row r="384" spans="1:1" s="20" customFormat="1" x14ac:dyDescent="0.25">
      <c r="A384" s="50"/>
    </row>
    <row r="385" spans="1:1" s="20" customFormat="1" x14ac:dyDescent="0.25">
      <c r="A385" s="50"/>
    </row>
    <row r="386" spans="1:1" s="20" customFormat="1" x14ac:dyDescent="0.25">
      <c r="A386" s="50"/>
    </row>
    <row r="387" spans="1:1" s="20" customFormat="1" x14ac:dyDescent="0.25">
      <c r="A387" s="50"/>
    </row>
    <row r="388" spans="1:1" s="20" customFormat="1" x14ac:dyDescent="0.25">
      <c r="A388" s="50"/>
    </row>
    <row r="389" spans="1:1" s="20" customFormat="1" x14ac:dyDescent="0.25">
      <c r="A389" s="50"/>
    </row>
    <row r="390" spans="1:1" s="20" customFormat="1" x14ac:dyDescent="0.25">
      <c r="A390" s="50"/>
    </row>
    <row r="391" spans="1:1" s="20" customFormat="1" x14ac:dyDescent="0.25">
      <c r="A391" s="50"/>
    </row>
    <row r="392" spans="1:1" s="20" customFormat="1" x14ac:dyDescent="0.25">
      <c r="A392" s="50"/>
    </row>
    <row r="393" spans="1:1" s="20" customFormat="1" x14ac:dyDescent="0.25">
      <c r="A393" s="50"/>
    </row>
    <row r="394" spans="1:1" s="20" customFormat="1" x14ac:dyDescent="0.25">
      <c r="A394" s="50"/>
    </row>
    <row r="395" spans="1:1" s="20" customFormat="1" x14ac:dyDescent="0.25">
      <c r="A395" s="50"/>
    </row>
    <row r="396" spans="1:1" s="20" customFormat="1" x14ac:dyDescent="0.25">
      <c r="A396" s="50"/>
    </row>
    <row r="397" spans="1:1" s="20" customFormat="1" x14ac:dyDescent="0.25">
      <c r="A397" s="50"/>
    </row>
    <row r="398" spans="1:1" s="20" customFormat="1" x14ac:dyDescent="0.25">
      <c r="A398" s="50"/>
    </row>
    <row r="399" spans="1:1" s="20" customFormat="1" x14ac:dyDescent="0.25">
      <c r="A399" s="50"/>
    </row>
    <row r="400" spans="1:1" s="20" customFormat="1" x14ac:dyDescent="0.25">
      <c r="A400" s="50"/>
    </row>
    <row r="401" spans="1:1" s="20" customFormat="1" x14ac:dyDescent="0.25">
      <c r="A401" s="50"/>
    </row>
    <row r="402" spans="1:1" s="20" customFormat="1" x14ac:dyDescent="0.25">
      <c r="A402" s="50"/>
    </row>
    <row r="403" spans="1:1" s="20" customFormat="1" x14ac:dyDescent="0.25">
      <c r="A403" s="50"/>
    </row>
    <row r="404" spans="1:1" s="20" customFormat="1" x14ac:dyDescent="0.25">
      <c r="A404" s="50"/>
    </row>
    <row r="405" spans="1:1" s="20" customFormat="1" x14ac:dyDescent="0.25">
      <c r="A405" s="50"/>
    </row>
    <row r="406" spans="1:1" s="20" customFormat="1" x14ac:dyDescent="0.25">
      <c r="A406" s="50"/>
    </row>
    <row r="407" spans="1:1" s="20" customFormat="1" x14ac:dyDescent="0.25">
      <c r="A407" s="50"/>
    </row>
    <row r="408" spans="1:1" s="20" customFormat="1" x14ac:dyDescent="0.25">
      <c r="A408" s="50"/>
    </row>
    <row r="409" spans="1:1" s="20" customFormat="1" x14ac:dyDescent="0.25">
      <c r="A409" s="50"/>
    </row>
    <row r="410" spans="1:1" s="20" customFormat="1" x14ac:dyDescent="0.25">
      <c r="A410" s="50"/>
    </row>
    <row r="411" spans="1:1" s="20" customFormat="1" x14ac:dyDescent="0.25">
      <c r="A411" s="50"/>
    </row>
    <row r="412" spans="1:1" s="20" customFormat="1" x14ac:dyDescent="0.25">
      <c r="A412" s="50"/>
    </row>
    <row r="413" spans="1:1" s="20" customFormat="1" x14ac:dyDescent="0.25">
      <c r="A413" s="50"/>
    </row>
    <row r="414" spans="1:1" s="20" customFormat="1" x14ac:dyDescent="0.25">
      <c r="A414" s="50"/>
    </row>
    <row r="415" spans="1:1" s="20" customFormat="1" x14ac:dyDescent="0.25">
      <c r="A415" s="50"/>
    </row>
    <row r="416" spans="1:1" s="20" customFormat="1" x14ac:dyDescent="0.25">
      <c r="A416" s="50"/>
    </row>
    <row r="417" spans="1:1" s="20" customFormat="1" x14ac:dyDescent="0.25">
      <c r="A417" s="50"/>
    </row>
    <row r="418" spans="1:1" s="20" customFormat="1" x14ac:dyDescent="0.25">
      <c r="A418" s="50"/>
    </row>
    <row r="419" spans="1:1" s="20" customFormat="1" x14ac:dyDescent="0.25">
      <c r="A419" s="50"/>
    </row>
    <row r="420" spans="1:1" s="20" customFormat="1" x14ac:dyDescent="0.25">
      <c r="A420" s="50"/>
    </row>
    <row r="421" spans="1:1" s="20" customFormat="1" x14ac:dyDescent="0.25">
      <c r="A421" s="50"/>
    </row>
    <row r="422" spans="1:1" s="20" customFormat="1" x14ac:dyDescent="0.25">
      <c r="A422" s="50"/>
    </row>
    <row r="423" spans="1:1" s="20" customFormat="1" x14ac:dyDescent="0.25">
      <c r="A423" s="50"/>
    </row>
    <row r="424" spans="1:1" s="20" customFormat="1" x14ac:dyDescent="0.25">
      <c r="A424" s="50"/>
    </row>
    <row r="425" spans="1:1" s="20" customFormat="1" x14ac:dyDescent="0.25">
      <c r="A425" s="50"/>
    </row>
    <row r="426" spans="1:1" s="20" customFormat="1" x14ac:dyDescent="0.25">
      <c r="A426" s="50"/>
    </row>
    <row r="427" spans="1:1" s="20" customFormat="1" x14ac:dyDescent="0.25">
      <c r="A427" s="50"/>
    </row>
    <row r="428" spans="1:1" s="20" customFormat="1" x14ac:dyDescent="0.25">
      <c r="A428" s="50"/>
    </row>
    <row r="429" spans="1:1" s="20" customFormat="1" x14ac:dyDescent="0.25">
      <c r="A429" s="50"/>
    </row>
    <row r="430" spans="1:1" s="20" customFormat="1" x14ac:dyDescent="0.25">
      <c r="A430" s="50"/>
    </row>
    <row r="431" spans="1:1" s="20" customFormat="1" x14ac:dyDescent="0.25">
      <c r="A431" s="50"/>
    </row>
    <row r="432" spans="1:1" s="20" customFormat="1" x14ac:dyDescent="0.25">
      <c r="A432" s="50"/>
    </row>
    <row r="433" spans="1:1" s="20" customFormat="1" x14ac:dyDescent="0.25">
      <c r="A433" s="50"/>
    </row>
    <row r="434" spans="1:1" s="20" customFormat="1" x14ac:dyDescent="0.25">
      <c r="A434" s="50"/>
    </row>
    <row r="435" spans="1:1" s="20" customFormat="1" x14ac:dyDescent="0.25">
      <c r="A435" s="50"/>
    </row>
    <row r="436" spans="1:1" s="20" customFormat="1" x14ac:dyDescent="0.25">
      <c r="A436" s="50"/>
    </row>
    <row r="437" spans="1:1" s="20" customFormat="1" x14ac:dyDescent="0.25">
      <c r="A437" s="50"/>
    </row>
    <row r="438" spans="1:1" s="20" customFormat="1" x14ac:dyDescent="0.25">
      <c r="A438" s="50"/>
    </row>
    <row r="439" spans="1:1" s="20" customFormat="1" x14ac:dyDescent="0.25">
      <c r="A439" s="50"/>
    </row>
    <row r="440" spans="1:1" s="20" customFormat="1" x14ac:dyDescent="0.25">
      <c r="A440" s="50"/>
    </row>
    <row r="441" spans="1:1" s="20" customFormat="1" x14ac:dyDescent="0.25">
      <c r="A441" s="50"/>
    </row>
    <row r="442" spans="1:1" s="20" customFormat="1" x14ac:dyDescent="0.25">
      <c r="A442" s="50"/>
    </row>
    <row r="443" spans="1:1" s="20" customFormat="1" x14ac:dyDescent="0.25">
      <c r="A443" s="50"/>
    </row>
    <row r="444" spans="1:1" s="20" customFormat="1" x14ac:dyDescent="0.25">
      <c r="A444" s="50"/>
    </row>
    <row r="445" spans="1:1" s="20" customFormat="1" x14ac:dyDescent="0.25">
      <c r="A445" s="50"/>
    </row>
    <row r="446" spans="1:1" s="20" customFormat="1" x14ac:dyDescent="0.25">
      <c r="A446" s="50"/>
    </row>
    <row r="447" spans="1:1" s="20" customFormat="1" x14ac:dyDescent="0.25">
      <c r="A447" s="50"/>
    </row>
    <row r="448" spans="1:1" s="20" customFormat="1" x14ac:dyDescent="0.25">
      <c r="A448" s="50"/>
    </row>
    <row r="449" spans="1:1" s="20" customFormat="1" x14ac:dyDescent="0.25">
      <c r="A449" s="50"/>
    </row>
    <row r="450" spans="1:1" s="20" customFormat="1" x14ac:dyDescent="0.25">
      <c r="A450" s="50"/>
    </row>
    <row r="451" spans="1:1" s="20" customFormat="1" x14ac:dyDescent="0.25">
      <c r="A451" s="50"/>
    </row>
    <row r="452" spans="1:1" s="20" customFormat="1" x14ac:dyDescent="0.25">
      <c r="A452" s="50"/>
    </row>
    <row r="453" spans="1:1" s="20" customFormat="1" x14ac:dyDescent="0.25">
      <c r="A453" s="50"/>
    </row>
    <row r="454" spans="1:1" s="20" customFormat="1" x14ac:dyDescent="0.25">
      <c r="A454" s="50"/>
    </row>
    <row r="455" spans="1:1" s="20" customFormat="1" x14ac:dyDescent="0.25">
      <c r="A455" s="50"/>
    </row>
    <row r="456" spans="1:1" s="20" customFormat="1" x14ac:dyDescent="0.25">
      <c r="A456" s="50"/>
    </row>
    <row r="457" spans="1:1" s="20" customFormat="1" x14ac:dyDescent="0.25">
      <c r="A457" s="50"/>
    </row>
    <row r="458" spans="1:1" s="20" customFormat="1" x14ac:dyDescent="0.25">
      <c r="A458" s="50"/>
    </row>
    <row r="459" spans="1:1" s="20" customFormat="1" x14ac:dyDescent="0.25">
      <c r="A459" s="50"/>
    </row>
    <row r="460" spans="1:1" s="20" customFormat="1" x14ac:dyDescent="0.25">
      <c r="A460" s="50"/>
    </row>
    <row r="461" spans="1:1" s="20" customFormat="1" x14ac:dyDescent="0.25">
      <c r="A461" s="50"/>
    </row>
    <row r="462" spans="1:1" s="20" customFormat="1" x14ac:dyDescent="0.25">
      <c r="A462" s="50"/>
    </row>
    <row r="463" spans="1:1" s="20" customFormat="1" x14ac:dyDescent="0.25">
      <c r="A463" s="50"/>
    </row>
    <row r="464" spans="1:1" s="20" customFormat="1" x14ac:dyDescent="0.25">
      <c r="A464" s="50"/>
    </row>
    <row r="465" spans="1:1" s="20" customFormat="1" x14ac:dyDescent="0.25">
      <c r="A465" s="50"/>
    </row>
    <row r="466" spans="1:1" s="20" customFormat="1" x14ac:dyDescent="0.25">
      <c r="A466" s="50"/>
    </row>
    <row r="467" spans="1:1" s="20" customFormat="1" x14ac:dyDescent="0.25">
      <c r="A467" s="50"/>
    </row>
    <row r="468" spans="1:1" s="20" customFormat="1" x14ac:dyDescent="0.25">
      <c r="A468" s="50"/>
    </row>
    <row r="469" spans="1:1" s="20" customFormat="1" x14ac:dyDescent="0.25">
      <c r="A469" s="50"/>
    </row>
    <row r="470" spans="1:1" s="20" customFormat="1" x14ac:dyDescent="0.25">
      <c r="A470" s="50"/>
    </row>
    <row r="471" spans="1:1" s="20" customFormat="1" x14ac:dyDescent="0.25">
      <c r="A471" s="50"/>
    </row>
    <row r="472" spans="1:1" s="20" customFormat="1" x14ac:dyDescent="0.25">
      <c r="A472" s="50"/>
    </row>
    <row r="473" spans="1:1" s="20" customFormat="1" x14ac:dyDescent="0.25">
      <c r="A473" s="50"/>
    </row>
    <row r="474" spans="1:1" s="20" customFormat="1" x14ac:dyDescent="0.25">
      <c r="A474" s="50"/>
    </row>
    <row r="475" spans="1:1" s="20" customFormat="1" x14ac:dyDescent="0.25">
      <c r="A475" s="50"/>
    </row>
    <row r="476" spans="1:1" s="20" customFormat="1" x14ac:dyDescent="0.25">
      <c r="A476" s="50"/>
    </row>
    <row r="477" spans="1:1" s="20" customFormat="1" x14ac:dyDescent="0.25">
      <c r="A477" s="50"/>
    </row>
    <row r="478" spans="1:1" s="20" customFormat="1" x14ac:dyDescent="0.25">
      <c r="A478" s="50"/>
    </row>
    <row r="479" spans="1:1" s="20" customFormat="1" x14ac:dyDescent="0.25">
      <c r="A479" s="50"/>
    </row>
    <row r="480" spans="1:1" s="20" customFormat="1" x14ac:dyDescent="0.25">
      <c r="A480" s="50"/>
    </row>
    <row r="481" spans="1:1" s="20" customFormat="1" x14ac:dyDescent="0.25">
      <c r="A481" s="50"/>
    </row>
    <row r="482" spans="1:1" s="20" customFormat="1" x14ac:dyDescent="0.25">
      <c r="A482" s="50"/>
    </row>
    <row r="483" spans="1:1" s="20" customFormat="1" x14ac:dyDescent="0.25">
      <c r="A483" s="50"/>
    </row>
    <row r="484" spans="1:1" s="20" customFormat="1" x14ac:dyDescent="0.25">
      <c r="A484" s="50"/>
    </row>
    <row r="485" spans="1:1" s="20" customFormat="1" x14ac:dyDescent="0.25">
      <c r="A485" s="50"/>
    </row>
    <row r="486" spans="1:1" s="20" customFormat="1" x14ac:dyDescent="0.25">
      <c r="A486" s="50"/>
    </row>
    <row r="487" spans="1:1" s="20" customFormat="1" x14ac:dyDescent="0.25">
      <c r="A487" s="50"/>
    </row>
    <row r="488" spans="1:1" s="20" customFormat="1" x14ac:dyDescent="0.25">
      <c r="A488" s="50"/>
    </row>
    <row r="489" spans="1:1" s="20" customFormat="1" x14ac:dyDescent="0.25">
      <c r="A489" s="50"/>
    </row>
    <row r="490" spans="1:1" s="20" customFormat="1" x14ac:dyDescent="0.25">
      <c r="A490" s="50"/>
    </row>
    <row r="491" spans="1:1" s="20" customFormat="1" x14ac:dyDescent="0.25">
      <c r="A491" s="50"/>
    </row>
    <row r="492" spans="1:1" s="20" customFormat="1" x14ac:dyDescent="0.25">
      <c r="A492" s="50"/>
    </row>
    <row r="493" spans="1:1" s="20" customFormat="1" x14ac:dyDescent="0.25">
      <c r="A493" s="50"/>
    </row>
    <row r="494" spans="1:1" s="20" customFormat="1" x14ac:dyDescent="0.25">
      <c r="A494" s="50"/>
    </row>
    <row r="495" spans="1:1" s="20" customFormat="1" x14ac:dyDescent="0.25">
      <c r="A495" s="50"/>
    </row>
    <row r="496" spans="1:1" s="20" customFormat="1" x14ac:dyDescent="0.25">
      <c r="A496" s="50"/>
    </row>
    <row r="497" spans="1:1" s="20" customFormat="1" x14ac:dyDescent="0.25">
      <c r="A497" s="50"/>
    </row>
    <row r="498" spans="1:1" s="20" customFormat="1" x14ac:dyDescent="0.25">
      <c r="A498" s="50"/>
    </row>
    <row r="499" spans="1:1" s="20" customFormat="1" x14ac:dyDescent="0.25">
      <c r="A499" s="50"/>
    </row>
    <row r="500" spans="1:1" s="20" customFormat="1" x14ac:dyDescent="0.25">
      <c r="A500" s="50"/>
    </row>
    <row r="501" spans="1:1" s="20" customFormat="1" x14ac:dyDescent="0.25">
      <c r="A501" s="50"/>
    </row>
    <row r="502" spans="1:1" s="20" customFormat="1" x14ac:dyDescent="0.25">
      <c r="A502" s="50"/>
    </row>
    <row r="503" spans="1:1" s="20" customFormat="1" x14ac:dyDescent="0.25">
      <c r="A503" s="50"/>
    </row>
    <row r="504" spans="1:1" s="20" customFormat="1" x14ac:dyDescent="0.25">
      <c r="A504" s="50"/>
    </row>
    <row r="505" spans="1:1" s="20" customFormat="1" x14ac:dyDescent="0.25">
      <c r="A505" s="50"/>
    </row>
    <row r="506" spans="1:1" s="20" customFormat="1" x14ac:dyDescent="0.25">
      <c r="A506" s="50"/>
    </row>
    <row r="507" spans="1:1" s="20" customFormat="1" x14ac:dyDescent="0.25">
      <c r="A507" s="50"/>
    </row>
    <row r="508" spans="1:1" s="20" customFormat="1" x14ac:dyDescent="0.25">
      <c r="A508" s="50"/>
    </row>
    <row r="509" spans="1:1" s="20" customFormat="1" x14ac:dyDescent="0.25">
      <c r="A509" s="50"/>
    </row>
    <row r="510" spans="1:1" s="20" customFormat="1" x14ac:dyDescent="0.25">
      <c r="A510" s="50"/>
    </row>
    <row r="511" spans="1:1" s="20" customFormat="1" x14ac:dyDescent="0.25">
      <c r="A511" s="50"/>
    </row>
    <row r="512" spans="1:1" s="20" customFormat="1" x14ac:dyDescent="0.25">
      <c r="A512" s="50"/>
    </row>
    <row r="513" spans="1:1" s="20" customFormat="1" x14ac:dyDescent="0.25">
      <c r="A513" s="50"/>
    </row>
    <row r="514" spans="1:1" s="20" customFormat="1" x14ac:dyDescent="0.25">
      <c r="A514" s="50"/>
    </row>
    <row r="515" spans="1:1" s="20" customFormat="1" x14ac:dyDescent="0.25">
      <c r="A515" s="50"/>
    </row>
    <row r="516" spans="1:1" s="20" customFormat="1" x14ac:dyDescent="0.25">
      <c r="A516" s="50"/>
    </row>
    <row r="517" spans="1:1" s="20" customFormat="1" x14ac:dyDescent="0.25">
      <c r="A517" s="50"/>
    </row>
    <row r="518" spans="1:1" s="20" customFormat="1" x14ac:dyDescent="0.25">
      <c r="A518" s="50"/>
    </row>
    <row r="519" spans="1:1" s="20" customFormat="1" x14ac:dyDescent="0.25">
      <c r="A519" s="50"/>
    </row>
    <row r="520" spans="1:1" s="20" customFormat="1" x14ac:dyDescent="0.25">
      <c r="A520" s="50"/>
    </row>
    <row r="521" spans="1:1" s="20" customFormat="1" x14ac:dyDescent="0.25">
      <c r="A521" s="50"/>
    </row>
    <row r="522" spans="1:1" s="20" customFormat="1" x14ac:dyDescent="0.25">
      <c r="A522" s="50"/>
    </row>
    <row r="523" spans="1:1" s="20" customFormat="1" x14ac:dyDescent="0.25">
      <c r="A523" s="50"/>
    </row>
    <row r="524" spans="1:1" s="20" customFormat="1" x14ac:dyDescent="0.25">
      <c r="A524" s="50"/>
    </row>
    <row r="525" spans="1:1" s="20" customFormat="1" x14ac:dyDescent="0.25">
      <c r="A525" s="50"/>
    </row>
    <row r="526" spans="1:1" s="20" customFormat="1" x14ac:dyDescent="0.25">
      <c r="A526" s="50"/>
    </row>
    <row r="527" spans="1:1" s="20" customFormat="1" x14ac:dyDescent="0.25">
      <c r="A527" s="50"/>
    </row>
    <row r="528" spans="1:1" s="20" customFormat="1" x14ac:dyDescent="0.25">
      <c r="A528" s="50"/>
    </row>
    <row r="529" spans="1:1" s="20" customFormat="1" x14ac:dyDescent="0.25">
      <c r="A529" s="50"/>
    </row>
    <row r="530" spans="1:1" s="20" customFormat="1" x14ac:dyDescent="0.25">
      <c r="A530" s="50"/>
    </row>
    <row r="531" spans="1:1" s="20" customFormat="1" x14ac:dyDescent="0.25">
      <c r="A531" s="50"/>
    </row>
    <row r="532" spans="1:1" s="20" customFormat="1" x14ac:dyDescent="0.25">
      <c r="A532" s="50"/>
    </row>
    <row r="533" spans="1:1" s="20" customFormat="1" x14ac:dyDescent="0.25">
      <c r="A533" s="50"/>
    </row>
    <row r="534" spans="1:1" s="20" customFormat="1" x14ac:dyDescent="0.25">
      <c r="A534" s="50"/>
    </row>
    <row r="535" spans="1:1" s="20" customFormat="1" x14ac:dyDescent="0.25">
      <c r="A535" s="50"/>
    </row>
    <row r="536" spans="1:1" s="20" customFormat="1" x14ac:dyDescent="0.25">
      <c r="A536" s="50"/>
    </row>
    <row r="537" spans="1:1" s="20" customFormat="1" x14ac:dyDescent="0.25">
      <c r="A537" s="50"/>
    </row>
    <row r="538" spans="1:1" s="20" customFormat="1" x14ac:dyDescent="0.25">
      <c r="A538" s="50"/>
    </row>
    <row r="539" spans="1:1" s="20" customFormat="1" x14ac:dyDescent="0.25">
      <c r="A539" s="50"/>
    </row>
    <row r="540" spans="1:1" s="20" customFormat="1" x14ac:dyDescent="0.25">
      <c r="A540" s="50"/>
    </row>
    <row r="541" spans="1:1" s="20" customFormat="1" x14ac:dyDescent="0.25">
      <c r="A541" s="50"/>
    </row>
    <row r="542" spans="1:1" s="20" customFormat="1" x14ac:dyDescent="0.25">
      <c r="A542" s="50"/>
    </row>
    <row r="543" spans="1:1" s="20" customFormat="1" x14ac:dyDescent="0.25">
      <c r="A543" s="50"/>
    </row>
    <row r="544" spans="1:1" s="20" customFormat="1" x14ac:dyDescent="0.25">
      <c r="A544" s="50"/>
    </row>
    <row r="545" spans="1:1" s="20" customFormat="1" x14ac:dyDescent="0.25">
      <c r="A545" s="50"/>
    </row>
    <row r="546" spans="1:1" s="20" customFormat="1" x14ac:dyDescent="0.25">
      <c r="A546" s="50"/>
    </row>
    <row r="547" spans="1:1" s="20" customFormat="1" x14ac:dyDescent="0.25">
      <c r="A547" s="50"/>
    </row>
    <row r="548" spans="1:1" s="20" customFormat="1" x14ac:dyDescent="0.25">
      <c r="A548" s="50"/>
    </row>
    <row r="549" spans="1:1" s="20" customFormat="1" x14ac:dyDescent="0.25">
      <c r="A549" s="50"/>
    </row>
    <row r="550" spans="1:1" s="20" customFormat="1" x14ac:dyDescent="0.25">
      <c r="A550" s="50"/>
    </row>
    <row r="551" spans="1:1" s="20" customFormat="1" x14ac:dyDescent="0.25">
      <c r="A551" s="50"/>
    </row>
    <row r="552" spans="1:1" s="20" customFormat="1" x14ac:dyDescent="0.25">
      <c r="A552" s="50"/>
    </row>
    <row r="553" spans="1:1" s="20" customFormat="1" x14ac:dyDescent="0.25">
      <c r="A553" s="50"/>
    </row>
    <row r="554" spans="1:1" s="20" customFormat="1" x14ac:dyDescent="0.25">
      <c r="A554" s="50"/>
    </row>
    <row r="555" spans="1:1" s="20" customFormat="1" x14ac:dyDescent="0.25">
      <c r="A555" s="50"/>
    </row>
    <row r="556" spans="1:1" s="20" customFormat="1" x14ac:dyDescent="0.25">
      <c r="A556" s="50"/>
    </row>
    <row r="557" spans="1:1" s="20" customFormat="1" x14ac:dyDescent="0.25">
      <c r="A557" s="50"/>
    </row>
    <row r="558" spans="1:1" s="20" customFormat="1" x14ac:dyDescent="0.25">
      <c r="A558" s="50"/>
    </row>
    <row r="559" spans="1:1" s="20" customFormat="1" x14ac:dyDescent="0.25">
      <c r="A559" s="50"/>
    </row>
    <row r="560" spans="1:1" s="20" customFormat="1" x14ac:dyDescent="0.25">
      <c r="A560" s="50"/>
    </row>
    <row r="561" spans="1:1" s="20" customFormat="1" x14ac:dyDescent="0.25">
      <c r="A561" s="50"/>
    </row>
    <row r="562" spans="1:1" s="20" customFormat="1" x14ac:dyDescent="0.25">
      <c r="A562" s="50"/>
    </row>
    <row r="563" spans="1:1" s="20" customFormat="1" x14ac:dyDescent="0.25">
      <c r="A563" s="50"/>
    </row>
    <row r="564" spans="1:1" s="20" customFormat="1" x14ac:dyDescent="0.25">
      <c r="A564" s="50"/>
    </row>
    <row r="565" spans="1:1" s="20" customFormat="1" x14ac:dyDescent="0.25">
      <c r="A565" s="50"/>
    </row>
    <row r="566" spans="1:1" s="20" customFormat="1" x14ac:dyDescent="0.25">
      <c r="A566" s="50"/>
    </row>
    <row r="567" spans="1:1" s="20" customFormat="1" x14ac:dyDescent="0.25">
      <c r="A567" s="50"/>
    </row>
    <row r="568" spans="1:1" s="20" customFormat="1" x14ac:dyDescent="0.25">
      <c r="A568" s="50"/>
    </row>
    <row r="569" spans="1:1" s="20" customFormat="1" x14ac:dyDescent="0.25">
      <c r="A569" s="50"/>
    </row>
    <row r="570" spans="1:1" s="20" customFormat="1" x14ac:dyDescent="0.25">
      <c r="A570" s="50"/>
    </row>
    <row r="571" spans="1:1" s="20" customFormat="1" x14ac:dyDescent="0.25">
      <c r="A571" s="50"/>
    </row>
    <row r="572" spans="1:1" s="20" customFormat="1" x14ac:dyDescent="0.25">
      <c r="A572" s="50"/>
    </row>
    <row r="573" spans="1:1" s="20" customFormat="1" x14ac:dyDescent="0.25">
      <c r="A573" s="50"/>
    </row>
    <row r="574" spans="1:1" s="20" customFormat="1" x14ac:dyDescent="0.25">
      <c r="A574" s="50"/>
    </row>
    <row r="575" spans="1:1" s="20" customFormat="1" x14ac:dyDescent="0.25">
      <c r="A575" s="50"/>
    </row>
    <row r="576" spans="1:1" s="20" customFormat="1" x14ac:dyDescent="0.25">
      <c r="A576" s="50"/>
    </row>
    <row r="577" spans="1:1" s="20" customFormat="1" x14ac:dyDescent="0.25">
      <c r="A577" s="50"/>
    </row>
    <row r="578" spans="1:1" s="20" customFormat="1" x14ac:dyDescent="0.25">
      <c r="A578" s="50"/>
    </row>
    <row r="579" spans="1:1" s="20" customFormat="1" x14ac:dyDescent="0.25">
      <c r="A579" s="50"/>
    </row>
    <row r="580" spans="1:1" s="20" customFormat="1" x14ac:dyDescent="0.25">
      <c r="A580" s="50"/>
    </row>
    <row r="581" spans="1:1" s="20" customFormat="1" x14ac:dyDescent="0.25">
      <c r="A581" s="50"/>
    </row>
    <row r="582" spans="1:1" s="20" customFormat="1" x14ac:dyDescent="0.25">
      <c r="A582" s="50"/>
    </row>
    <row r="583" spans="1:1" s="20" customFormat="1" x14ac:dyDescent="0.25">
      <c r="A583" s="50"/>
    </row>
    <row r="584" spans="1:1" s="20" customFormat="1" x14ac:dyDescent="0.25">
      <c r="A584" s="50"/>
    </row>
    <row r="585" spans="1:1" s="20" customFormat="1" x14ac:dyDescent="0.25">
      <c r="A585" s="50"/>
    </row>
    <row r="586" spans="1:1" s="20" customFormat="1" x14ac:dyDescent="0.25">
      <c r="A586" s="50"/>
    </row>
    <row r="587" spans="1:1" s="20" customFormat="1" x14ac:dyDescent="0.25">
      <c r="A587" s="50"/>
    </row>
    <row r="588" spans="1:1" s="20" customFormat="1" x14ac:dyDescent="0.25">
      <c r="A588" s="50"/>
    </row>
    <row r="589" spans="1:1" s="20" customFormat="1" x14ac:dyDescent="0.25">
      <c r="A589" s="50"/>
    </row>
    <row r="590" spans="1:1" s="20" customFormat="1" x14ac:dyDescent="0.25">
      <c r="A590" s="50"/>
    </row>
    <row r="591" spans="1:1" s="20" customFormat="1" x14ac:dyDescent="0.25">
      <c r="A591" s="50"/>
    </row>
    <row r="592" spans="1:1" s="20" customFormat="1" x14ac:dyDescent="0.25">
      <c r="A592" s="50"/>
    </row>
    <row r="593" spans="1:1" s="20" customFormat="1" x14ac:dyDescent="0.25">
      <c r="A593" s="50"/>
    </row>
    <row r="594" spans="1:1" s="20" customFormat="1" x14ac:dyDescent="0.25">
      <c r="A594" s="50"/>
    </row>
    <row r="595" spans="1:1" s="20" customFormat="1" x14ac:dyDescent="0.25">
      <c r="A595" s="50"/>
    </row>
    <row r="596" spans="1:1" s="20" customFormat="1" x14ac:dyDescent="0.25">
      <c r="A596" s="50"/>
    </row>
    <row r="597" spans="1:1" s="20" customFormat="1" x14ac:dyDescent="0.25">
      <c r="A597" s="50"/>
    </row>
    <row r="598" spans="1:1" s="20" customFormat="1" x14ac:dyDescent="0.25">
      <c r="A598" s="50"/>
    </row>
    <row r="599" spans="1:1" s="20" customFormat="1" x14ac:dyDescent="0.25">
      <c r="A599" s="50"/>
    </row>
    <row r="600" spans="1:1" s="20" customFormat="1" x14ac:dyDescent="0.25">
      <c r="A600" s="50"/>
    </row>
    <row r="601" spans="1:1" s="20" customFormat="1" x14ac:dyDescent="0.25">
      <c r="A601" s="50"/>
    </row>
    <row r="602" spans="1:1" s="20" customFormat="1" x14ac:dyDescent="0.25">
      <c r="A602" s="50"/>
    </row>
    <row r="603" spans="1:1" s="20" customFormat="1" x14ac:dyDescent="0.25">
      <c r="A603" s="50"/>
    </row>
    <row r="604" spans="1:1" s="20" customFormat="1" x14ac:dyDescent="0.25">
      <c r="A604" s="50"/>
    </row>
    <row r="605" spans="1:1" s="20" customFormat="1" x14ac:dyDescent="0.25">
      <c r="A605" s="50"/>
    </row>
    <row r="606" spans="1:1" s="20" customFormat="1" x14ac:dyDescent="0.25">
      <c r="A606" s="50"/>
    </row>
    <row r="607" spans="1:1" s="20" customFormat="1" x14ac:dyDescent="0.25">
      <c r="A607" s="50"/>
    </row>
    <row r="608" spans="1:1" s="20" customFormat="1" x14ac:dyDescent="0.25">
      <c r="A608" s="50"/>
    </row>
    <row r="609" spans="1:1" s="20" customFormat="1" x14ac:dyDescent="0.25">
      <c r="A609" s="50"/>
    </row>
    <row r="610" spans="1:1" s="20" customFormat="1" x14ac:dyDescent="0.25">
      <c r="A610" s="50"/>
    </row>
    <row r="611" spans="1:1" s="20" customFormat="1" x14ac:dyDescent="0.25">
      <c r="A611" s="50"/>
    </row>
    <row r="612" spans="1:1" s="20" customFormat="1" x14ac:dyDescent="0.25">
      <c r="A612" s="50"/>
    </row>
    <row r="613" spans="1:1" s="20" customFormat="1" x14ac:dyDescent="0.25">
      <c r="A613" s="50"/>
    </row>
    <row r="614" spans="1:1" s="20" customFormat="1" x14ac:dyDescent="0.25">
      <c r="A614" s="50"/>
    </row>
    <row r="615" spans="1:1" s="20" customFormat="1" x14ac:dyDescent="0.25">
      <c r="A615" s="50"/>
    </row>
    <row r="616" spans="1:1" s="20" customFormat="1" x14ac:dyDescent="0.25">
      <c r="A616" s="50"/>
    </row>
    <row r="617" spans="1:1" s="20" customFormat="1" x14ac:dyDescent="0.25">
      <c r="A617" s="50"/>
    </row>
    <row r="618" spans="1:1" s="20" customFormat="1" x14ac:dyDescent="0.25">
      <c r="A618" s="50"/>
    </row>
    <row r="619" spans="1:1" s="20" customFormat="1" x14ac:dyDescent="0.25">
      <c r="A619" s="50"/>
    </row>
    <row r="620" spans="1:1" s="20" customFormat="1" x14ac:dyDescent="0.25">
      <c r="A620" s="50"/>
    </row>
    <row r="621" spans="1:1" s="20" customFormat="1" x14ac:dyDescent="0.25">
      <c r="A621" s="50"/>
    </row>
    <row r="622" spans="1:1" s="20" customFormat="1" x14ac:dyDescent="0.25">
      <c r="A622" s="50"/>
    </row>
    <row r="623" spans="1:1" s="20" customFormat="1" x14ac:dyDescent="0.25">
      <c r="A623" s="50"/>
    </row>
    <row r="624" spans="1:1" s="20" customFormat="1" x14ac:dyDescent="0.25">
      <c r="A624" s="50"/>
    </row>
    <row r="625" spans="1:1" s="20" customFormat="1" x14ac:dyDescent="0.25">
      <c r="A625" s="50"/>
    </row>
    <row r="626" spans="1:1" s="20" customFormat="1" x14ac:dyDescent="0.25">
      <c r="A626" s="50"/>
    </row>
    <row r="627" spans="1:1" s="20" customFormat="1" x14ac:dyDescent="0.25">
      <c r="A627" s="50"/>
    </row>
    <row r="628" spans="1:1" s="20" customFormat="1" x14ac:dyDescent="0.25">
      <c r="A628" s="50"/>
    </row>
    <row r="629" spans="1:1" s="20" customFormat="1" x14ac:dyDescent="0.25">
      <c r="A629" s="50"/>
    </row>
    <row r="630" spans="1:1" s="20" customFormat="1" x14ac:dyDescent="0.25">
      <c r="A630" s="50"/>
    </row>
    <row r="631" spans="1:1" s="20" customFormat="1" x14ac:dyDescent="0.25">
      <c r="A631" s="50"/>
    </row>
    <row r="632" spans="1:1" s="20" customFormat="1" x14ac:dyDescent="0.25">
      <c r="A632" s="50"/>
    </row>
    <row r="633" spans="1:1" s="20" customFormat="1" x14ac:dyDescent="0.25">
      <c r="A633" s="50"/>
    </row>
    <row r="634" spans="1:1" s="20" customFormat="1" x14ac:dyDescent="0.25">
      <c r="A634" s="50"/>
    </row>
    <row r="635" spans="1:1" s="20" customFormat="1" x14ac:dyDescent="0.25">
      <c r="A635" s="50"/>
    </row>
    <row r="636" spans="1:1" s="20" customFormat="1" x14ac:dyDescent="0.25">
      <c r="A636" s="50"/>
    </row>
    <row r="637" spans="1:1" s="20" customFormat="1" x14ac:dyDescent="0.25">
      <c r="A637" s="50"/>
    </row>
    <row r="638" spans="1:1" s="20" customFormat="1" x14ac:dyDescent="0.25">
      <c r="A638" s="50"/>
    </row>
    <row r="639" spans="1:1" s="20" customFormat="1" x14ac:dyDescent="0.25">
      <c r="A639" s="50"/>
    </row>
    <row r="640" spans="1:1" s="20" customFormat="1" x14ac:dyDescent="0.25">
      <c r="A640" s="50"/>
    </row>
    <row r="641" spans="1:1" s="20" customFormat="1" x14ac:dyDescent="0.25">
      <c r="A641" s="50"/>
    </row>
    <row r="642" spans="1:1" s="20" customFormat="1" x14ac:dyDescent="0.25">
      <c r="A642" s="50"/>
    </row>
    <row r="643" spans="1:1" s="20" customFormat="1" x14ac:dyDescent="0.25">
      <c r="A643" s="50"/>
    </row>
    <row r="644" spans="1:1" s="20" customFormat="1" x14ac:dyDescent="0.25">
      <c r="A644" s="50"/>
    </row>
    <row r="645" spans="1:1" s="20" customFormat="1" x14ac:dyDescent="0.25">
      <c r="A645" s="50"/>
    </row>
    <row r="646" spans="1:1" s="20" customFormat="1" x14ac:dyDescent="0.25">
      <c r="A646" s="50"/>
    </row>
    <row r="647" spans="1:1" s="20" customFormat="1" x14ac:dyDescent="0.25">
      <c r="A647" s="50"/>
    </row>
    <row r="648" spans="1:1" s="20" customFormat="1" x14ac:dyDescent="0.25">
      <c r="A648" s="50"/>
    </row>
    <row r="649" spans="1:1" s="20" customFormat="1" x14ac:dyDescent="0.25">
      <c r="A649" s="50"/>
    </row>
    <row r="650" spans="1:1" s="20" customFormat="1" x14ac:dyDescent="0.25">
      <c r="A650" s="50"/>
    </row>
    <row r="651" spans="1:1" s="20" customFormat="1" x14ac:dyDescent="0.25">
      <c r="A651" s="50"/>
    </row>
    <row r="652" spans="1:1" s="20" customFormat="1" x14ac:dyDescent="0.25">
      <c r="A652" s="50"/>
    </row>
    <row r="653" spans="1:1" s="20" customFormat="1" x14ac:dyDescent="0.25">
      <c r="A653" s="50"/>
    </row>
    <row r="654" spans="1:1" s="20" customFormat="1" x14ac:dyDescent="0.25">
      <c r="A654" s="50"/>
    </row>
    <row r="655" spans="1:1" s="20" customFormat="1" x14ac:dyDescent="0.25">
      <c r="A655" s="50"/>
    </row>
    <row r="656" spans="1:1" s="20" customFormat="1" x14ac:dyDescent="0.25">
      <c r="A656" s="50"/>
    </row>
    <row r="657" spans="1:1" s="20" customFormat="1" x14ac:dyDescent="0.25">
      <c r="A657" s="50"/>
    </row>
    <row r="658" spans="1:1" s="20" customFormat="1" x14ac:dyDescent="0.25">
      <c r="A658" s="50"/>
    </row>
    <row r="659" spans="1:1" s="20" customFormat="1" x14ac:dyDescent="0.25">
      <c r="A659" s="50"/>
    </row>
    <row r="660" spans="1:1" s="20" customFormat="1" x14ac:dyDescent="0.25">
      <c r="A660" s="50"/>
    </row>
    <row r="661" spans="1:1" s="20" customFormat="1" x14ac:dyDescent="0.25">
      <c r="A661" s="50"/>
    </row>
    <row r="662" spans="1:1" s="20" customFormat="1" x14ac:dyDescent="0.25">
      <c r="A662" s="50"/>
    </row>
    <row r="663" spans="1:1" s="20" customFormat="1" x14ac:dyDescent="0.25">
      <c r="A663" s="50"/>
    </row>
    <row r="664" spans="1:1" s="20" customFormat="1" x14ac:dyDescent="0.25">
      <c r="A664" s="50"/>
    </row>
    <row r="665" spans="1:1" s="20" customFormat="1" x14ac:dyDescent="0.25">
      <c r="A665" s="50"/>
    </row>
    <row r="666" spans="1:1" s="20" customFormat="1" x14ac:dyDescent="0.25">
      <c r="A666" s="50"/>
    </row>
    <row r="667" spans="1:1" s="20" customFormat="1" x14ac:dyDescent="0.25">
      <c r="A667" s="50"/>
    </row>
    <row r="668" spans="1:1" s="20" customFormat="1" x14ac:dyDescent="0.25">
      <c r="A668" s="50"/>
    </row>
    <row r="669" spans="1:1" s="20" customFormat="1" x14ac:dyDescent="0.25">
      <c r="A669" s="50"/>
    </row>
    <row r="670" spans="1:1" s="20" customFormat="1" x14ac:dyDescent="0.25">
      <c r="A670" s="50"/>
    </row>
    <row r="671" spans="1:1" s="20" customFormat="1" x14ac:dyDescent="0.25">
      <c r="A671" s="50"/>
    </row>
    <row r="672" spans="1:1" s="20" customFormat="1" x14ac:dyDescent="0.25">
      <c r="A672" s="50"/>
    </row>
    <row r="673" spans="1:1" s="20" customFormat="1" x14ac:dyDescent="0.25">
      <c r="A673" s="50"/>
    </row>
    <row r="674" spans="1:1" s="20" customFormat="1" x14ac:dyDescent="0.25">
      <c r="A674" s="50"/>
    </row>
    <row r="675" spans="1:1" s="20" customFormat="1" x14ac:dyDescent="0.25">
      <c r="A675" s="50"/>
    </row>
    <row r="676" spans="1:1" s="20" customFormat="1" x14ac:dyDescent="0.25">
      <c r="A676" s="50"/>
    </row>
    <row r="677" spans="1:1" s="20" customFormat="1" x14ac:dyDescent="0.25">
      <c r="A677" s="50"/>
    </row>
    <row r="678" spans="1:1" s="20" customFormat="1" x14ac:dyDescent="0.25">
      <c r="A678" s="50"/>
    </row>
    <row r="679" spans="1:1" s="20" customFormat="1" x14ac:dyDescent="0.25">
      <c r="A679" s="50"/>
    </row>
    <row r="680" spans="1:1" s="20" customFormat="1" x14ac:dyDescent="0.25">
      <c r="A680" s="50"/>
    </row>
    <row r="681" spans="1:1" s="20" customFormat="1" x14ac:dyDescent="0.25">
      <c r="A681" s="50"/>
    </row>
    <row r="682" spans="1:1" s="20" customFormat="1" x14ac:dyDescent="0.25">
      <c r="A682" s="50"/>
    </row>
    <row r="683" spans="1:1" s="20" customFormat="1" x14ac:dyDescent="0.25">
      <c r="A683" s="50"/>
    </row>
    <row r="684" spans="1:1" s="20" customFormat="1" x14ac:dyDescent="0.25">
      <c r="A684" s="50"/>
    </row>
    <row r="685" spans="1:1" s="20" customFormat="1" x14ac:dyDescent="0.25">
      <c r="A685" s="50"/>
    </row>
    <row r="686" spans="1:1" s="20" customFormat="1" x14ac:dyDescent="0.25">
      <c r="A686" s="50"/>
    </row>
    <row r="687" spans="1:1" s="20" customFormat="1" x14ac:dyDescent="0.25">
      <c r="A687" s="50"/>
    </row>
    <row r="688" spans="1:1" s="20" customFormat="1" x14ac:dyDescent="0.25">
      <c r="A688" s="50"/>
    </row>
    <row r="689" spans="1:1" s="20" customFormat="1" x14ac:dyDescent="0.25">
      <c r="A689" s="50"/>
    </row>
    <row r="690" spans="1:1" s="20" customFormat="1" x14ac:dyDescent="0.25">
      <c r="A690" s="50"/>
    </row>
    <row r="691" spans="1:1" s="20" customFormat="1" x14ac:dyDescent="0.25">
      <c r="A691" s="50"/>
    </row>
    <row r="692" spans="1:1" s="20" customFormat="1" x14ac:dyDescent="0.25">
      <c r="A692" s="50"/>
    </row>
    <row r="693" spans="1:1" s="20" customFormat="1" x14ac:dyDescent="0.25">
      <c r="A693" s="50"/>
    </row>
    <row r="694" spans="1:1" s="20" customFormat="1" x14ac:dyDescent="0.25">
      <c r="A694" s="50"/>
    </row>
    <row r="695" spans="1:1" s="20" customFormat="1" x14ac:dyDescent="0.25">
      <c r="A695" s="50"/>
    </row>
    <row r="696" spans="1:1" s="20" customFormat="1" x14ac:dyDescent="0.25">
      <c r="A696" s="50"/>
    </row>
    <row r="697" spans="1:1" s="20" customFormat="1" x14ac:dyDescent="0.25">
      <c r="A697" s="50"/>
    </row>
    <row r="698" spans="1:1" s="20" customFormat="1" x14ac:dyDescent="0.25">
      <c r="A698" s="50"/>
    </row>
    <row r="699" spans="1:1" s="20" customFormat="1" x14ac:dyDescent="0.25">
      <c r="A699" s="50"/>
    </row>
    <row r="700" spans="1:1" s="20" customFormat="1" x14ac:dyDescent="0.25">
      <c r="A700" s="50"/>
    </row>
    <row r="701" spans="1:1" s="20" customFormat="1" x14ac:dyDescent="0.25">
      <c r="A701" s="50"/>
    </row>
    <row r="702" spans="1:1" s="20" customFormat="1" x14ac:dyDescent="0.25">
      <c r="A702" s="50"/>
    </row>
    <row r="703" spans="1:1" s="20" customFormat="1" x14ac:dyDescent="0.25">
      <c r="A703" s="50"/>
    </row>
    <row r="704" spans="1:1" s="20" customFormat="1" x14ac:dyDescent="0.25">
      <c r="A704" s="50"/>
    </row>
    <row r="705" spans="1:1" s="20" customFormat="1" x14ac:dyDescent="0.25">
      <c r="A705" s="50"/>
    </row>
    <row r="706" spans="1:1" s="20" customFormat="1" x14ac:dyDescent="0.25">
      <c r="A706" s="50"/>
    </row>
    <row r="707" spans="1:1" s="20" customFormat="1" x14ac:dyDescent="0.25">
      <c r="A707" s="50"/>
    </row>
    <row r="708" spans="1:1" s="20" customFormat="1" x14ac:dyDescent="0.25">
      <c r="A708" s="50"/>
    </row>
    <row r="709" spans="1:1" s="20" customFormat="1" x14ac:dyDescent="0.25">
      <c r="A709" s="50"/>
    </row>
    <row r="710" spans="1:1" s="20" customFormat="1" x14ac:dyDescent="0.25">
      <c r="A710" s="50"/>
    </row>
    <row r="711" spans="1:1" s="20" customFormat="1" x14ac:dyDescent="0.25">
      <c r="A711" s="50"/>
    </row>
    <row r="712" spans="1:1" s="20" customFormat="1" x14ac:dyDescent="0.25">
      <c r="A712" s="50"/>
    </row>
    <row r="713" spans="1:1" s="20" customFormat="1" x14ac:dyDescent="0.25">
      <c r="A713" s="50"/>
    </row>
    <row r="714" spans="1:1" s="20" customFormat="1" x14ac:dyDescent="0.25">
      <c r="A714" s="50"/>
    </row>
    <row r="715" spans="1:1" s="20" customFormat="1" x14ac:dyDescent="0.25">
      <c r="A715" s="50"/>
    </row>
    <row r="716" spans="1:1" s="20" customFormat="1" x14ac:dyDescent="0.25">
      <c r="A716" s="50"/>
    </row>
    <row r="717" spans="1:1" s="20" customFormat="1" x14ac:dyDescent="0.25">
      <c r="A717" s="50"/>
    </row>
    <row r="718" spans="1:1" s="20" customFormat="1" x14ac:dyDescent="0.25">
      <c r="A718" s="50"/>
    </row>
    <row r="719" spans="1:1" s="20" customFormat="1" x14ac:dyDescent="0.25">
      <c r="A719" s="50"/>
    </row>
    <row r="720" spans="1:1" s="20" customFormat="1" x14ac:dyDescent="0.25">
      <c r="A720" s="50"/>
    </row>
    <row r="721" spans="1:1" s="20" customFormat="1" x14ac:dyDescent="0.25">
      <c r="A721" s="50"/>
    </row>
    <row r="722" spans="1:1" s="20" customFormat="1" x14ac:dyDescent="0.25">
      <c r="A722" s="50"/>
    </row>
    <row r="723" spans="1:1" s="20" customFormat="1" x14ac:dyDescent="0.25">
      <c r="A723" s="50"/>
    </row>
    <row r="724" spans="1:1" s="20" customFormat="1" x14ac:dyDescent="0.25">
      <c r="A724" s="50"/>
    </row>
    <row r="725" spans="1:1" s="20" customFormat="1" x14ac:dyDescent="0.25">
      <c r="A725" s="50"/>
    </row>
    <row r="726" spans="1:1" s="20" customFormat="1" x14ac:dyDescent="0.25">
      <c r="A726" s="50"/>
    </row>
    <row r="727" spans="1:1" s="20" customFormat="1" x14ac:dyDescent="0.25">
      <c r="A727" s="50"/>
    </row>
    <row r="728" spans="1:1" s="20" customFormat="1" x14ac:dyDescent="0.25">
      <c r="A728" s="50"/>
    </row>
    <row r="729" spans="1:1" s="20" customFormat="1" x14ac:dyDescent="0.25">
      <c r="A729" s="50"/>
    </row>
    <row r="730" spans="1:1" s="20" customFormat="1" x14ac:dyDescent="0.25">
      <c r="A730" s="50"/>
    </row>
    <row r="731" spans="1:1" s="20" customFormat="1" x14ac:dyDescent="0.25">
      <c r="A731" s="50"/>
    </row>
    <row r="732" spans="1:1" s="20" customFormat="1" x14ac:dyDescent="0.25">
      <c r="A732" s="50"/>
    </row>
    <row r="733" spans="1:1" s="20" customFormat="1" x14ac:dyDescent="0.25">
      <c r="A733" s="50"/>
    </row>
    <row r="734" spans="1:1" s="20" customFormat="1" x14ac:dyDescent="0.25">
      <c r="A734" s="50"/>
    </row>
    <row r="735" spans="1:1" s="20" customFormat="1" x14ac:dyDescent="0.25">
      <c r="A735" s="50"/>
    </row>
    <row r="736" spans="1:1" s="20" customFormat="1" x14ac:dyDescent="0.25">
      <c r="A736" s="50"/>
    </row>
    <row r="737" spans="1:1" s="20" customFormat="1" x14ac:dyDescent="0.25">
      <c r="A737" s="50"/>
    </row>
    <row r="738" spans="1:1" s="20" customFormat="1" x14ac:dyDescent="0.25">
      <c r="A738" s="50"/>
    </row>
    <row r="739" spans="1:1" s="20" customFormat="1" x14ac:dyDescent="0.25">
      <c r="A739" s="50"/>
    </row>
    <row r="740" spans="1:1" s="20" customFormat="1" x14ac:dyDescent="0.25">
      <c r="A740" s="50"/>
    </row>
    <row r="741" spans="1:1" s="20" customFormat="1" x14ac:dyDescent="0.25">
      <c r="A741" s="50"/>
    </row>
    <row r="742" spans="1:1" s="20" customFormat="1" x14ac:dyDescent="0.25">
      <c r="A742" s="50"/>
    </row>
    <row r="743" spans="1:1" s="20" customFormat="1" x14ac:dyDescent="0.25">
      <c r="A743" s="50"/>
    </row>
    <row r="744" spans="1:1" s="20" customFormat="1" x14ac:dyDescent="0.25">
      <c r="A744" s="50"/>
    </row>
    <row r="745" spans="1:1" s="20" customFormat="1" x14ac:dyDescent="0.25">
      <c r="A745" s="50"/>
    </row>
    <row r="746" spans="1:1" s="20" customFormat="1" x14ac:dyDescent="0.25">
      <c r="A746" s="50"/>
    </row>
    <row r="747" spans="1:1" s="20" customFormat="1" x14ac:dyDescent="0.25">
      <c r="A747" s="50"/>
    </row>
    <row r="748" spans="1:1" s="20" customFormat="1" x14ac:dyDescent="0.25">
      <c r="A748" s="50"/>
    </row>
    <row r="749" spans="1:1" s="20" customFormat="1" x14ac:dyDescent="0.25">
      <c r="A749" s="50"/>
    </row>
    <row r="750" spans="1:1" s="20" customFormat="1" x14ac:dyDescent="0.25">
      <c r="A750" s="50"/>
    </row>
    <row r="751" spans="1:1" s="20" customFormat="1" x14ac:dyDescent="0.25">
      <c r="A751" s="50"/>
    </row>
    <row r="752" spans="1:1" s="20" customFormat="1" x14ac:dyDescent="0.25">
      <c r="A752" s="50"/>
    </row>
    <row r="753" spans="1:1" s="20" customFormat="1" x14ac:dyDescent="0.25">
      <c r="A753" s="50"/>
    </row>
    <row r="754" spans="1:1" s="20" customFormat="1" x14ac:dyDescent="0.25">
      <c r="A754" s="50"/>
    </row>
    <row r="755" spans="1:1" s="20" customFormat="1" x14ac:dyDescent="0.25">
      <c r="A755" s="50"/>
    </row>
    <row r="756" spans="1:1" s="20" customFormat="1" x14ac:dyDescent="0.25">
      <c r="A756" s="50"/>
    </row>
    <row r="757" spans="1:1" s="20" customFormat="1" x14ac:dyDescent="0.25">
      <c r="A757" s="50"/>
    </row>
    <row r="758" spans="1:1" s="20" customFormat="1" x14ac:dyDescent="0.25">
      <c r="A758" s="50"/>
    </row>
    <row r="759" spans="1:1" s="20" customFormat="1" x14ac:dyDescent="0.25">
      <c r="A759" s="50"/>
    </row>
    <row r="760" spans="1:1" s="20" customFormat="1" x14ac:dyDescent="0.25">
      <c r="A760" s="50"/>
    </row>
    <row r="761" spans="1:1" s="20" customFormat="1" x14ac:dyDescent="0.25">
      <c r="A761" s="50"/>
    </row>
    <row r="762" spans="1:1" s="20" customFormat="1" x14ac:dyDescent="0.25">
      <c r="A762" s="50"/>
    </row>
    <row r="763" spans="1:1" s="20" customFormat="1" x14ac:dyDescent="0.25">
      <c r="A763" s="50"/>
    </row>
    <row r="764" spans="1:1" s="20" customFormat="1" x14ac:dyDescent="0.25">
      <c r="A764" s="50"/>
    </row>
    <row r="765" spans="1:1" s="20" customFormat="1" x14ac:dyDescent="0.25">
      <c r="A765" s="50"/>
    </row>
    <row r="766" spans="1:1" s="20" customFormat="1" x14ac:dyDescent="0.25">
      <c r="A766" s="50"/>
    </row>
    <row r="767" spans="1:1" s="20" customFormat="1" x14ac:dyDescent="0.25">
      <c r="A767" s="50"/>
    </row>
    <row r="768" spans="1:1" s="20" customFormat="1" x14ac:dyDescent="0.25">
      <c r="A768" s="50"/>
    </row>
    <row r="769" spans="1:1" s="20" customFormat="1" x14ac:dyDescent="0.25">
      <c r="A769" s="50"/>
    </row>
    <row r="770" spans="1:1" s="20" customFormat="1" x14ac:dyDescent="0.25">
      <c r="A770" s="50"/>
    </row>
    <row r="771" spans="1:1" s="20" customFormat="1" x14ac:dyDescent="0.25">
      <c r="A771" s="50"/>
    </row>
    <row r="772" spans="1:1" s="20" customFormat="1" x14ac:dyDescent="0.25">
      <c r="A772" s="50"/>
    </row>
    <row r="773" spans="1:1" s="20" customFormat="1" x14ac:dyDescent="0.25">
      <c r="A773" s="50"/>
    </row>
    <row r="774" spans="1:1" s="20" customFormat="1" x14ac:dyDescent="0.25">
      <c r="A774" s="50"/>
    </row>
    <row r="775" spans="1:1" s="20" customFormat="1" x14ac:dyDescent="0.25">
      <c r="A775" s="50"/>
    </row>
    <row r="776" spans="1:1" s="20" customFormat="1" x14ac:dyDescent="0.25">
      <c r="A776" s="50"/>
    </row>
    <row r="777" spans="1:1" s="20" customFormat="1" x14ac:dyDescent="0.25">
      <c r="A777" s="50"/>
    </row>
    <row r="778" spans="1:1" s="20" customFormat="1" x14ac:dyDescent="0.25">
      <c r="A778" s="50"/>
    </row>
    <row r="779" spans="1:1" s="20" customFormat="1" x14ac:dyDescent="0.25">
      <c r="A779" s="50"/>
    </row>
    <row r="780" spans="1:1" s="20" customFormat="1" x14ac:dyDescent="0.25">
      <c r="A780" s="50"/>
    </row>
    <row r="781" spans="1:1" s="20" customFormat="1" x14ac:dyDescent="0.25">
      <c r="A781" s="50"/>
    </row>
    <row r="782" spans="1:1" s="20" customFormat="1" x14ac:dyDescent="0.25">
      <c r="A782" s="50"/>
    </row>
    <row r="783" spans="1:1" s="20" customFormat="1" x14ac:dyDescent="0.25">
      <c r="A783" s="50"/>
    </row>
    <row r="784" spans="1:1" s="20" customFormat="1" x14ac:dyDescent="0.25">
      <c r="A784" s="50"/>
    </row>
    <row r="785" spans="1:1" s="20" customFormat="1" x14ac:dyDescent="0.25">
      <c r="A785" s="50"/>
    </row>
    <row r="786" spans="1:1" s="20" customFormat="1" x14ac:dyDescent="0.25">
      <c r="A786" s="50"/>
    </row>
    <row r="787" spans="1:1" s="20" customFormat="1" x14ac:dyDescent="0.25">
      <c r="A787" s="50"/>
    </row>
    <row r="788" spans="1:1" s="20" customFormat="1" x14ac:dyDescent="0.25">
      <c r="A788" s="50"/>
    </row>
    <row r="789" spans="1:1" s="20" customFormat="1" x14ac:dyDescent="0.25">
      <c r="A789" s="50"/>
    </row>
    <row r="790" spans="1:1" s="20" customFormat="1" x14ac:dyDescent="0.25">
      <c r="A790" s="50"/>
    </row>
    <row r="791" spans="1:1" s="20" customFormat="1" x14ac:dyDescent="0.25">
      <c r="A791" s="50"/>
    </row>
    <row r="792" spans="1:1" s="20" customFormat="1" x14ac:dyDescent="0.25">
      <c r="A792" s="50"/>
    </row>
    <row r="793" spans="1:1" s="20" customFormat="1" x14ac:dyDescent="0.25">
      <c r="A793" s="50"/>
    </row>
    <row r="794" spans="1:1" s="20" customFormat="1" x14ac:dyDescent="0.25">
      <c r="A794" s="50"/>
    </row>
    <row r="795" spans="1:1" s="20" customFormat="1" x14ac:dyDescent="0.25">
      <c r="A795" s="50"/>
    </row>
    <row r="796" spans="1:1" s="20" customFormat="1" x14ac:dyDescent="0.25">
      <c r="A796" s="50"/>
    </row>
    <row r="797" spans="1:1" s="20" customFormat="1" x14ac:dyDescent="0.25">
      <c r="A797" s="50"/>
    </row>
    <row r="798" spans="1:1" s="20" customFormat="1" x14ac:dyDescent="0.25">
      <c r="A798" s="50"/>
    </row>
    <row r="799" spans="1:1" s="20" customFormat="1" x14ac:dyDescent="0.25">
      <c r="A799" s="50"/>
    </row>
    <row r="800" spans="1:1" s="20" customFormat="1" x14ac:dyDescent="0.25">
      <c r="A800" s="50"/>
    </row>
    <row r="801" spans="1:1" s="20" customFormat="1" x14ac:dyDescent="0.25">
      <c r="A801" s="50"/>
    </row>
    <row r="802" spans="1:1" s="20" customFormat="1" x14ac:dyDescent="0.25">
      <c r="A802" s="50"/>
    </row>
    <row r="803" spans="1:1" s="20" customFormat="1" x14ac:dyDescent="0.25">
      <c r="A803" s="50"/>
    </row>
    <row r="804" spans="1:1" s="20" customFormat="1" x14ac:dyDescent="0.25">
      <c r="A804" s="50"/>
    </row>
    <row r="805" spans="1:1" s="20" customFormat="1" x14ac:dyDescent="0.25">
      <c r="A805" s="50"/>
    </row>
    <row r="806" spans="1:1" s="20" customFormat="1" x14ac:dyDescent="0.25">
      <c r="A806" s="50"/>
    </row>
    <row r="807" spans="1:1" s="20" customFormat="1" x14ac:dyDescent="0.25">
      <c r="A807" s="50"/>
    </row>
    <row r="808" spans="1:1" s="20" customFormat="1" x14ac:dyDescent="0.25">
      <c r="A808" s="50"/>
    </row>
    <row r="809" spans="1:1" s="20" customFormat="1" x14ac:dyDescent="0.25">
      <c r="A809" s="50"/>
    </row>
    <row r="810" spans="1:1" s="20" customFormat="1" x14ac:dyDescent="0.25">
      <c r="A810" s="50"/>
    </row>
    <row r="811" spans="1:1" s="20" customFormat="1" x14ac:dyDescent="0.25">
      <c r="A811" s="50"/>
    </row>
    <row r="812" spans="1:1" s="20" customFormat="1" x14ac:dyDescent="0.25">
      <c r="A812" s="50"/>
    </row>
    <row r="813" spans="1:1" s="20" customFormat="1" x14ac:dyDescent="0.25">
      <c r="A813" s="50"/>
    </row>
    <row r="814" spans="1:1" s="20" customFormat="1" x14ac:dyDescent="0.25">
      <c r="A814" s="50"/>
    </row>
    <row r="815" spans="1:1" s="20" customFormat="1" x14ac:dyDescent="0.25">
      <c r="A815" s="50"/>
    </row>
    <row r="816" spans="1:1" s="20" customFormat="1" x14ac:dyDescent="0.25">
      <c r="A816" s="50"/>
    </row>
    <row r="817" spans="1:1" s="20" customFormat="1" x14ac:dyDescent="0.25">
      <c r="A817" s="50"/>
    </row>
    <row r="818" spans="1:1" s="20" customFormat="1" x14ac:dyDescent="0.25">
      <c r="A818" s="50"/>
    </row>
    <row r="819" spans="1:1" s="20" customFormat="1" x14ac:dyDescent="0.25">
      <c r="A819" s="50"/>
    </row>
    <row r="820" spans="1:1" s="20" customFormat="1" x14ac:dyDescent="0.25">
      <c r="A820" s="50"/>
    </row>
    <row r="821" spans="1:1" s="20" customFormat="1" x14ac:dyDescent="0.25">
      <c r="A821" s="50"/>
    </row>
    <row r="822" spans="1:1" s="20" customFormat="1" x14ac:dyDescent="0.25">
      <c r="A822" s="50"/>
    </row>
    <row r="823" spans="1:1" s="20" customFormat="1" x14ac:dyDescent="0.25">
      <c r="A823" s="50"/>
    </row>
    <row r="824" spans="1:1" s="20" customFormat="1" x14ac:dyDescent="0.25">
      <c r="A824" s="50"/>
    </row>
    <row r="825" spans="1:1" s="20" customFormat="1" x14ac:dyDescent="0.25">
      <c r="A825" s="50"/>
    </row>
    <row r="826" spans="1:1" s="20" customFormat="1" x14ac:dyDescent="0.25">
      <c r="A826" s="50"/>
    </row>
    <row r="827" spans="1:1" s="20" customFormat="1" x14ac:dyDescent="0.25">
      <c r="A827" s="50"/>
    </row>
    <row r="828" spans="1:1" s="20" customFormat="1" x14ac:dyDescent="0.25">
      <c r="A828" s="50"/>
    </row>
    <row r="829" spans="1:1" s="20" customFormat="1" x14ac:dyDescent="0.25">
      <c r="A829" s="50"/>
    </row>
    <row r="830" spans="1:1" s="20" customFormat="1" x14ac:dyDescent="0.25">
      <c r="A830" s="50"/>
    </row>
    <row r="831" spans="1:1" s="20" customFormat="1" x14ac:dyDescent="0.25">
      <c r="A831" s="50"/>
    </row>
    <row r="832" spans="1:1" s="20" customFormat="1" x14ac:dyDescent="0.25">
      <c r="A832" s="50"/>
    </row>
    <row r="833" spans="1:1" s="20" customFormat="1" x14ac:dyDescent="0.25">
      <c r="A833" s="50"/>
    </row>
    <row r="834" spans="1:1" s="20" customFormat="1" x14ac:dyDescent="0.25">
      <c r="A834" s="50"/>
    </row>
    <row r="835" spans="1:1" s="20" customFormat="1" x14ac:dyDescent="0.25">
      <c r="A835" s="50"/>
    </row>
    <row r="836" spans="1:1" s="20" customFormat="1" x14ac:dyDescent="0.25">
      <c r="A836" s="50"/>
    </row>
    <row r="837" spans="1:1" s="20" customFormat="1" x14ac:dyDescent="0.25">
      <c r="A837" s="50"/>
    </row>
    <row r="838" spans="1:1" s="20" customFormat="1" x14ac:dyDescent="0.25">
      <c r="A838" s="50"/>
    </row>
    <row r="839" spans="1:1" s="20" customFormat="1" x14ac:dyDescent="0.25">
      <c r="A839" s="50"/>
    </row>
    <row r="840" spans="1:1" s="20" customFormat="1" x14ac:dyDescent="0.25">
      <c r="A840" s="50"/>
    </row>
    <row r="841" spans="1:1" s="20" customFormat="1" x14ac:dyDescent="0.25">
      <c r="A841" s="50"/>
    </row>
    <row r="842" spans="1:1" s="20" customFormat="1" x14ac:dyDescent="0.25">
      <c r="A842" s="50"/>
    </row>
    <row r="843" spans="1:1" s="20" customFormat="1" x14ac:dyDescent="0.25">
      <c r="A843" s="50"/>
    </row>
    <row r="844" spans="1:1" s="20" customFormat="1" x14ac:dyDescent="0.25">
      <c r="A844" s="50"/>
    </row>
    <row r="845" spans="1:1" s="20" customFormat="1" x14ac:dyDescent="0.25">
      <c r="A845" s="50"/>
    </row>
    <row r="846" spans="1:1" s="20" customFormat="1" x14ac:dyDescent="0.25">
      <c r="A846" s="50"/>
    </row>
    <row r="847" spans="1:1" s="20" customFormat="1" x14ac:dyDescent="0.25">
      <c r="A847" s="50"/>
    </row>
    <row r="848" spans="1:1" s="20" customFormat="1" x14ac:dyDescent="0.25">
      <c r="A848" s="50"/>
    </row>
    <row r="849" spans="1:1" s="20" customFormat="1" x14ac:dyDescent="0.25">
      <c r="A849" s="50"/>
    </row>
    <row r="850" spans="1:1" s="20" customFormat="1" x14ac:dyDescent="0.25">
      <c r="A850" s="50"/>
    </row>
    <row r="851" spans="1:1" s="20" customFormat="1" x14ac:dyDescent="0.25">
      <c r="A851" s="50"/>
    </row>
    <row r="852" spans="1:1" s="20" customFormat="1" x14ac:dyDescent="0.25">
      <c r="A852" s="50"/>
    </row>
    <row r="853" spans="1:1" s="20" customFormat="1" x14ac:dyDescent="0.25">
      <c r="A853" s="50"/>
    </row>
    <row r="854" spans="1:1" s="20" customFormat="1" x14ac:dyDescent="0.25">
      <c r="A854" s="50"/>
    </row>
    <row r="855" spans="1:1" s="20" customFormat="1" x14ac:dyDescent="0.25">
      <c r="A855" s="50"/>
    </row>
    <row r="856" spans="1:1" s="20" customFormat="1" x14ac:dyDescent="0.25">
      <c r="A856" s="50"/>
    </row>
    <row r="857" spans="1:1" s="20" customFormat="1" x14ac:dyDescent="0.25">
      <c r="A857" s="50"/>
    </row>
    <row r="858" spans="1:1" s="20" customFormat="1" x14ac:dyDescent="0.25">
      <c r="A858" s="50"/>
    </row>
    <row r="859" spans="1:1" s="20" customFormat="1" x14ac:dyDescent="0.25">
      <c r="A859" s="50"/>
    </row>
    <row r="860" spans="1:1" s="20" customFormat="1" x14ac:dyDescent="0.25">
      <c r="A860" s="50"/>
    </row>
    <row r="861" spans="1:1" s="20" customFormat="1" x14ac:dyDescent="0.25">
      <c r="A861" s="50"/>
    </row>
    <row r="862" spans="1:1" s="20" customFormat="1" x14ac:dyDescent="0.25">
      <c r="A862" s="50"/>
    </row>
    <row r="863" spans="1:1" s="20" customFormat="1" x14ac:dyDescent="0.25">
      <c r="A863" s="50"/>
    </row>
    <row r="864" spans="1:1" s="20" customFormat="1" x14ac:dyDescent="0.25">
      <c r="A864" s="50"/>
    </row>
    <row r="865" spans="1:1" s="20" customFormat="1" x14ac:dyDescent="0.25">
      <c r="A865" s="50"/>
    </row>
    <row r="866" spans="1:1" s="20" customFormat="1" x14ac:dyDescent="0.25">
      <c r="A866" s="50"/>
    </row>
    <row r="867" spans="1:1" s="20" customFormat="1" x14ac:dyDescent="0.25">
      <c r="A867" s="50"/>
    </row>
    <row r="868" spans="1:1" s="20" customFormat="1" x14ac:dyDescent="0.25">
      <c r="A868" s="50"/>
    </row>
    <row r="869" spans="1:1" s="20" customFormat="1" x14ac:dyDescent="0.25">
      <c r="A869" s="50"/>
    </row>
    <row r="870" spans="1:1" s="20" customFormat="1" x14ac:dyDescent="0.25">
      <c r="A870" s="50"/>
    </row>
    <row r="871" spans="1:1" s="20" customFormat="1" x14ac:dyDescent="0.25">
      <c r="A871" s="50"/>
    </row>
    <row r="872" spans="1:1" s="20" customFormat="1" x14ac:dyDescent="0.25">
      <c r="A872" s="50"/>
    </row>
    <row r="873" spans="1:1" s="20" customFormat="1" x14ac:dyDescent="0.25">
      <c r="A873" s="50"/>
    </row>
    <row r="874" spans="1:1" s="20" customFormat="1" x14ac:dyDescent="0.25">
      <c r="A874" s="50"/>
    </row>
    <row r="875" spans="1:1" s="20" customFormat="1" x14ac:dyDescent="0.25">
      <c r="A875" s="50"/>
    </row>
    <row r="876" spans="1:1" s="20" customFormat="1" x14ac:dyDescent="0.25">
      <c r="A876" s="50"/>
    </row>
    <row r="877" spans="1:1" s="20" customFormat="1" x14ac:dyDescent="0.25">
      <c r="A877" s="50"/>
    </row>
    <row r="878" spans="1:1" s="20" customFormat="1" x14ac:dyDescent="0.25">
      <c r="A878" s="50"/>
    </row>
    <row r="879" spans="1:1" s="20" customFormat="1" x14ac:dyDescent="0.25">
      <c r="A879" s="50"/>
    </row>
    <row r="880" spans="1:1" s="20" customFormat="1" x14ac:dyDescent="0.25">
      <c r="A880" s="50"/>
    </row>
    <row r="881" spans="1:1" s="20" customFormat="1" x14ac:dyDescent="0.25">
      <c r="A881" s="50"/>
    </row>
    <row r="882" spans="1:1" s="20" customFormat="1" x14ac:dyDescent="0.25">
      <c r="A882" s="50"/>
    </row>
    <row r="883" spans="1:1" s="20" customFormat="1" x14ac:dyDescent="0.25">
      <c r="A883" s="50"/>
    </row>
    <row r="884" spans="1:1" s="20" customFormat="1" x14ac:dyDescent="0.25">
      <c r="A884" s="50"/>
    </row>
    <row r="885" spans="1:1" s="20" customFormat="1" x14ac:dyDescent="0.25">
      <c r="A885" s="50"/>
    </row>
    <row r="886" spans="1:1" s="20" customFormat="1" x14ac:dyDescent="0.25">
      <c r="A886" s="50"/>
    </row>
    <row r="887" spans="1:1" s="20" customFormat="1" x14ac:dyDescent="0.25">
      <c r="A887" s="50"/>
    </row>
    <row r="888" spans="1:1" s="20" customFormat="1" x14ac:dyDescent="0.25">
      <c r="A888" s="50"/>
    </row>
    <row r="889" spans="1:1" s="20" customFormat="1" x14ac:dyDescent="0.25">
      <c r="A889" s="50"/>
    </row>
    <row r="890" spans="1:1" s="20" customFormat="1" x14ac:dyDescent="0.25">
      <c r="A890" s="50"/>
    </row>
    <row r="891" spans="1:1" s="20" customFormat="1" x14ac:dyDescent="0.25">
      <c r="A891" s="50"/>
    </row>
    <row r="892" spans="1:1" s="20" customFormat="1" x14ac:dyDescent="0.25">
      <c r="A892" s="50"/>
    </row>
    <row r="893" spans="1:1" s="20" customFormat="1" x14ac:dyDescent="0.25">
      <c r="A893" s="50"/>
    </row>
    <row r="894" spans="1:1" s="20" customFormat="1" x14ac:dyDescent="0.25">
      <c r="A894" s="50"/>
    </row>
    <row r="895" spans="1:1" s="20" customFormat="1" x14ac:dyDescent="0.25">
      <c r="A895" s="50"/>
    </row>
    <row r="896" spans="1:1" s="20" customFormat="1" x14ac:dyDescent="0.25">
      <c r="A896" s="50"/>
    </row>
    <row r="897" spans="1:1" s="20" customFormat="1" x14ac:dyDescent="0.25">
      <c r="A897" s="50"/>
    </row>
    <row r="898" spans="1:1" s="20" customFormat="1" x14ac:dyDescent="0.25">
      <c r="A898" s="50"/>
    </row>
    <row r="899" spans="1:1" s="20" customFormat="1" x14ac:dyDescent="0.25">
      <c r="A899" s="50"/>
    </row>
    <row r="900" spans="1:1" s="20" customFormat="1" x14ac:dyDescent="0.25">
      <c r="A900" s="50"/>
    </row>
    <row r="901" spans="1:1" s="20" customFormat="1" x14ac:dyDescent="0.25">
      <c r="A901" s="50"/>
    </row>
    <row r="902" spans="1:1" s="20" customFormat="1" x14ac:dyDescent="0.25">
      <c r="A902" s="50"/>
    </row>
    <row r="903" spans="1:1" s="20" customFormat="1" x14ac:dyDescent="0.25">
      <c r="A903" s="50"/>
    </row>
    <row r="904" spans="1:1" s="20" customFormat="1" x14ac:dyDescent="0.25">
      <c r="A904" s="50"/>
    </row>
    <row r="905" spans="1:1" s="20" customFormat="1" x14ac:dyDescent="0.25">
      <c r="A905" s="50"/>
    </row>
    <row r="906" spans="1:1" s="20" customFormat="1" x14ac:dyDescent="0.25">
      <c r="A906" s="50"/>
    </row>
    <row r="907" spans="1:1" s="20" customFormat="1" x14ac:dyDescent="0.25">
      <c r="A907" s="50"/>
    </row>
    <row r="908" spans="1:1" s="20" customFormat="1" x14ac:dyDescent="0.25">
      <c r="A908" s="50"/>
    </row>
    <row r="909" spans="1:1" s="20" customFormat="1" x14ac:dyDescent="0.25">
      <c r="A909" s="50"/>
    </row>
    <row r="910" spans="1:1" s="20" customFormat="1" x14ac:dyDescent="0.25">
      <c r="A910" s="50"/>
    </row>
    <row r="911" spans="1:1" s="20" customFormat="1" x14ac:dyDescent="0.25">
      <c r="A911" s="50"/>
    </row>
    <row r="912" spans="1:1" s="20" customFormat="1" x14ac:dyDescent="0.25">
      <c r="A912" s="50"/>
    </row>
    <row r="913" spans="1:1" s="20" customFormat="1" x14ac:dyDescent="0.25">
      <c r="A913" s="50"/>
    </row>
    <row r="914" spans="1:1" s="20" customFormat="1" x14ac:dyDescent="0.25">
      <c r="A914" s="50"/>
    </row>
    <row r="915" spans="1:1" s="20" customFormat="1" x14ac:dyDescent="0.25">
      <c r="A915" s="50"/>
    </row>
    <row r="916" spans="1:1" s="20" customFormat="1" x14ac:dyDescent="0.25">
      <c r="A916" s="50"/>
    </row>
    <row r="917" spans="1:1" s="20" customFormat="1" x14ac:dyDescent="0.25">
      <c r="A917" s="50"/>
    </row>
    <row r="918" spans="1:1" s="20" customFormat="1" x14ac:dyDescent="0.25">
      <c r="A918" s="50"/>
    </row>
    <row r="919" spans="1:1" s="20" customFormat="1" x14ac:dyDescent="0.25">
      <c r="A919" s="50"/>
    </row>
    <row r="920" spans="1:1" s="20" customFormat="1" x14ac:dyDescent="0.25">
      <c r="A920" s="50"/>
    </row>
    <row r="921" spans="1:1" s="20" customFormat="1" x14ac:dyDescent="0.25">
      <c r="A921" s="50"/>
    </row>
    <row r="922" spans="1:1" s="20" customFormat="1" x14ac:dyDescent="0.25">
      <c r="A922" s="50"/>
    </row>
    <row r="923" spans="1:1" s="20" customFormat="1" x14ac:dyDescent="0.25">
      <c r="A923" s="50"/>
    </row>
    <row r="924" spans="1:1" s="20" customFormat="1" x14ac:dyDescent="0.25">
      <c r="A924" s="50"/>
    </row>
    <row r="925" spans="1:1" s="20" customFormat="1" x14ac:dyDescent="0.25">
      <c r="A925" s="50"/>
    </row>
    <row r="926" spans="1:1" s="20" customFormat="1" x14ac:dyDescent="0.25">
      <c r="A926" s="50"/>
    </row>
    <row r="927" spans="1:1" s="20" customFormat="1" x14ac:dyDescent="0.25">
      <c r="A927" s="50"/>
    </row>
    <row r="928" spans="1:1" s="20" customFormat="1" x14ac:dyDescent="0.25">
      <c r="A928" s="50"/>
    </row>
    <row r="929" spans="1:1" s="20" customFormat="1" x14ac:dyDescent="0.25">
      <c r="A929" s="50"/>
    </row>
    <row r="930" spans="1:1" s="20" customFormat="1" x14ac:dyDescent="0.25">
      <c r="A930" s="50"/>
    </row>
    <row r="931" spans="1:1" s="20" customFormat="1" x14ac:dyDescent="0.25">
      <c r="A931" s="50"/>
    </row>
    <row r="932" spans="1:1" s="20" customFormat="1" x14ac:dyDescent="0.25">
      <c r="A932" s="50"/>
    </row>
    <row r="933" spans="1:1" s="20" customFormat="1" x14ac:dyDescent="0.25">
      <c r="A933" s="50"/>
    </row>
    <row r="934" spans="1:1" s="20" customFormat="1" x14ac:dyDescent="0.25">
      <c r="A934" s="50"/>
    </row>
    <row r="935" spans="1:1" s="20" customFormat="1" x14ac:dyDescent="0.25">
      <c r="A935" s="50"/>
    </row>
    <row r="936" spans="1:1" s="20" customFormat="1" x14ac:dyDescent="0.25">
      <c r="A936" s="50"/>
    </row>
    <row r="937" spans="1:1" s="20" customFormat="1" x14ac:dyDescent="0.25">
      <c r="A937" s="50"/>
    </row>
    <row r="938" spans="1:1" s="20" customFormat="1" x14ac:dyDescent="0.25">
      <c r="A938" s="50"/>
    </row>
    <row r="939" spans="1:1" s="20" customFormat="1" x14ac:dyDescent="0.25">
      <c r="A939" s="50"/>
    </row>
    <row r="940" spans="1:1" s="20" customFormat="1" x14ac:dyDescent="0.25">
      <c r="A940" s="50"/>
    </row>
    <row r="941" spans="1:1" s="20" customFormat="1" x14ac:dyDescent="0.25">
      <c r="A941" s="50"/>
    </row>
    <row r="942" spans="1:1" s="20" customFormat="1" x14ac:dyDescent="0.25">
      <c r="A942" s="50"/>
    </row>
    <row r="943" spans="1:1" s="20" customFormat="1" x14ac:dyDescent="0.25">
      <c r="A943" s="50"/>
    </row>
    <row r="944" spans="1:1" s="20" customFormat="1" x14ac:dyDescent="0.25">
      <c r="A944" s="50"/>
    </row>
    <row r="945" spans="1:1" s="20" customFormat="1" x14ac:dyDescent="0.25">
      <c r="A945" s="50"/>
    </row>
  </sheetData>
  <sheetProtection formatCells="0" formatColumns="0" formatRows="0" insertColumns="0" insertRows="0" insertHyperlinks="0" deleteColumns="0" deleteRows="0" sort="0" autoFilter="0" pivotTables="0"/>
  <mergeCells count="4">
    <mergeCell ref="B1:F1"/>
    <mergeCell ref="B2:F2"/>
    <mergeCell ref="A3:A4"/>
    <mergeCell ref="B3:F3"/>
  </mergeCells>
  <pageMargins left="0.7" right="0.7" top="0.75" bottom="0.75" header="0.3" footer="0.3"/>
  <pageSetup paperSize="9" scale="8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F49"/>
  <sheetViews>
    <sheetView zoomScale="90" zoomScaleNormal="9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F6" sqref="F6:F49"/>
    </sheetView>
  </sheetViews>
  <sheetFormatPr defaultColWidth="8.85546875" defaultRowHeight="15.75" x14ac:dyDescent="0.25"/>
  <cols>
    <col min="1" max="1" width="62.7109375" style="15" customWidth="1"/>
    <col min="2" max="16384" width="8.85546875" style="13"/>
  </cols>
  <sheetData>
    <row r="1" spans="1:6" ht="27" customHeight="1" x14ac:dyDescent="0.25">
      <c r="A1" s="142" t="s">
        <v>173</v>
      </c>
      <c r="B1" s="315" t="s">
        <v>272</v>
      </c>
      <c r="C1" s="313"/>
      <c r="D1" s="313"/>
      <c r="E1" s="313"/>
      <c r="F1" s="313"/>
    </row>
    <row r="2" spans="1:6" ht="14.25" customHeight="1" x14ac:dyDescent="0.25">
      <c r="A2" s="143"/>
      <c r="B2" s="292" t="s">
        <v>280</v>
      </c>
      <c r="C2" s="292"/>
      <c r="D2" s="292"/>
      <c r="E2" s="292"/>
      <c r="F2" s="292"/>
    </row>
    <row r="3" spans="1:6" s="30" customFormat="1" ht="18" customHeight="1" x14ac:dyDescent="0.25">
      <c r="A3" s="293" t="s">
        <v>131</v>
      </c>
      <c r="B3" s="294" t="s">
        <v>165</v>
      </c>
      <c r="C3" s="294"/>
      <c r="D3" s="294"/>
      <c r="E3" s="294"/>
      <c r="F3" s="294"/>
    </row>
    <row r="4" spans="1:6" ht="15.6" customHeight="1" x14ac:dyDescent="0.25">
      <c r="A4" s="293"/>
      <c r="B4" s="294" t="s">
        <v>17</v>
      </c>
      <c r="C4" s="294"/>
      <c r="D4" s="294" t="s">
        <v>18</v>
      </c>
      <c r="E4" s="294"/>
      <c r="F4" s="119" t="s">
        <v>4</v>
      </c>
    </row>
    <row r="5" spans="1:6" x14ac:dyDescent="0.25">
      <c r="A5" s="293"/>
      <c r="B5" s="119" t="s">
        <v>19</v>
      </c>
      <c r="C5" s="119" t="s">
        <v>20</v>
      </c>
      <c r="D5" s="119" t="s">
        <v>19</v>
      </c>
      <c r="E5" s="119" t="s">
        <v>20</v>
      </c>
      <c r="F5" s="119" t="s">
        <v>19</v>
      </c>
    </row>
    <row r="6" spans="1:6" s="21" customFormat="1" ht="28.5" customHeight="1" x14ac:dyDescent="0.25">
      <c r="A6" s="34" t="s">
        <v>210</v>
      </c>
      <c r="B6" s="33"/>
      <c r="C6" s="25" t="e">
        <f>B6/F6</f>
        <v>#DIV/0!</v>
      </c>
      <c r="D6" s="32"/>
      <c r="E6" s="70" t="e">
        <f>D6/F6</f>
        <v>#DIV/0!</v>
      </c>
      <c r="F6" s="206">
        <f>B6+D6</f>
        <v>0</v>
      </c>
    </row>
    <row r="7" spans="1:6" ht="18.75" customHeight="1" x14ac:dyDescent="0.25">
      <c r="A7" s="36" t="s">
        <v>76</v>
      </c>
      <c r="B7" s="32"/>
      <c r="C7" s="69" t="e">
        <f>B7/F6</f>
        <v>#DIV/0!</v>
      </c>
      <c r="D7" s="65"/>
      <c r="E7" s="69" t="e">
        <f>D7/F6</f>
        <v>#DIV/0!</v>
      </c>
      <c r="F7" s="251">
        <f t="shared" ref="F7:F48" si="0">B7+D7</f>
        <v>0</v>
      </c>
    </row>
    <row r="8" spans="1:6" s="19" customFormat="1" ht="48" customHeight="1" x14ac:dyDescent="0.25">
      <c r="A8" s="67" t="s">
        <v>174</v>
      </c>
      <c r="B8" s="32"/>
      <c r="C8" s="70" t="e">
        <f>B8/F8</f>
        <v>#DIV/0!</v>
      </c>
      <c r="D8" s="151"/>
      <c r="E8" s="70" t="e">
        <f>D8/F8</f>
        <v>#DIV/0!</v>
      </c>
      <c r="F8" s="206">
        <f t="shared" si="0"/>
        <v>0</v>
      </c>
    </row>
    <row r="9" spans="1:6" ht="18.75" customHeight="1" x14ac:dyDescent="0.25">
      <c r="A9" s="36" t="s">
        <v>77</v>
      </c>
      <c r="B9" s="33"/>
      <c r="C9" s="25" t="e">
        <f>B9/F8</f>
        <v>#DIV/0!</v>
      </c>
      <c r="D9" s="33"/>
      <c r="E9" s="25" t="e">
        <f>D9/F8</f>
        <v>#DIV/0!</v>
      </c>
      <c r="F9" s="179">
        <f t="shared" si="0"/>
        <v>0</v>
      </c>
    </row>
    <row r="10" spans="1:6" ht="18.75" customHeight="1" x14ac:dyDescent="0.25">
      <c r="A10" s="36" t="s">
        <v>78</v>
      </c>
      <c r="B10" s="33"/>
      <c r="C10" s="25" t="e">
        <f>B10/F8</f>
        <v>#DIV/0!</v>
      </c>
      <c r="D10" s="33"/>
      <c r="E10" s="25" t="e">
        <f>D10/F8</f>
        <v>#DIV/0!</v>
      </c>
      <c r="F10" s="179">
        <f t="shared" si="0"/>
        <v>0</v>
      </c>
    </row>
    <row r="11" spans="1:6" ht="36" customHeight="1" x14ac:dyDescent="0.25">
      <c r="A11" s="35" t="s">
        <v>221</v>
      </c>
      <c r="B11" s="33"/>
      <c r="C11" s="25" t="e">
        <f>B11/F11</f>
        <v>#DIV/0!</v>
      </c>
      <c r="D11" s="33"/>
      <c r="E11" s="25" t="e">
        <f>D11/F11</f>
        <v>#DIV/0!</v>
      </c>
      <c r="F11" s="179">
        <f t="shared" si="0"/>
        <v>0</v>
      </c>
    </row>
    <row r="12" spans="1:6" s="19" customFormat="1" ht="18.75" customHeight="1" x14ac:dyDescent="0.25">
      <c r="A12" s="36" t="s">
        <v>77</v>
      </c>
      <c r="B12" s="66"/>
      <c r="C12" s="25" t="e">
        <f>B12/F11</f>
        <v>#DIV/0!</v>
      </c>
      <c r="D12" s="33"/>
      <c r="E12" s="25" t="e">
        <f>D12/F11</f>
        <v>#DIV/0!</v>
      </c>
      <c r="F12" s="179">
        <f t="shared" si="0"/>
        <v>0</v>
      </c>
    </row>
    <row r="13" spans="1:6" s="19" customFormat="1" ht="18.75" customHeight="1" x14ac:dyDescent="0.25">
      <c r="A13" s="36" t="s">
        <v>78</v>
      </c>
      <c r="B13" s="33"/>
      <c r="C13" s="25" t="e">
        <f>B13/F11</f>
        <v>#DIV/0!</v>
      </c>
      <c r="D13" s="33"/>
      <c r="E13" s="25" t="e">
        <f>D13/F11</f>
        <v>#DIV/0!</v>
      </c>
      <c r="F13" s="179">
        <f t="shared" si="0"/>
        <v>0</v>
      </c>
    </row>
    <row r="14" spans="1:6" s="19" customFormat="1" ht="18.75" customHeight="1" x14ac:dyDescent="0.25">
      <c r="A14" s="68" t="s">
        <v>34</v>
      </c>
      <c r="B14" s="33"/>
      <c r="C14" s="25" t="e">
        <f>B14/F11</f>
        <v>#DIV/0!</v>
      </c>
      <c r="D14" s="33"/>
      <c r="E14" s="25" t="e">
        <f>D14/F11</f>
        <v>#DIV/0!</v>
      </c>
      <c r="F14" s="179">
        <f t="shared" si="0"/>
        <v>0</v>
      </c>
    </row>
    <row r="15" spans="1:6" s="85" customFormat="1" ht="16.5" customHeight="1" x14ac:dyDescent="0.25">
      <c r="A15" s="91" t="s">
        <v>33</v>
      </c>
      <c r="B15" s="147"/>
      <c r="C15" s="115" t="e">
        <f>B15/F11</f>
        <v>#DIV/0!</v>
      </c>
      <c r="D15" s="147"/>
      <c r="E15" s="115" t="e">
        <f>D15/F11</f>
        <v>#DIV/0!</v>
      </c>
      <c r="F15" s="179">
        <f t="shared" si="0"/>
        <v>0</v>
      </c>
    </row>
    <row r="16" spans="1:6" s="85" customFormat="1" ht="17.25" customHeight="1" x14ac:dyDescent="0.25">
      <c r="A16" s="91" t="s">
        <v>182</v>
      </c>
      <c r="B16" s="147"/>
      <c r="C16" s="115" t="e">
        <f>B16/F11</f>
        <v>#DIV/0!</v>
      </c>
      <c r="D16" s="147"/>
      <c r="E16" s="115" t="e">
        <f>D16/F11</f>
        <v>#DIV/0!</v>
      </c>
      <c r="F16" s="179">
        <f t="shared" si="0"/>
        <v>0</v>
      </c>
    </row>
    <row r="17" spans="1:6" s="85" customFormat="1" ht="20.25" customHeight="1" x14ac:dyDescent="0.25">
      <c r="A17" s="73" t="s">
        <v>222</v>
      </c>
      <c r="B17" s="147"/>
      <c r="C17" s="115" t="e">
        <f>B17/F11</f>
        <v>#DIV/0!</v>
      </c>
      <c r="D17" s="147"/>
      <c r="E17" s="115" t="e">
        <f>D17/F11</f>
        <v>#DIV/0!</v>
      </c>
      <c r="F17" s="179">
        <f t="shared" si="0"/>
        <v>0</v>
      </c>
    </row>
    <row r="18" spans="1:6" s="85" customFormat="1" ht="18.75" customHeight="1" x14ac:dyDescent="0.25">
      <c r="A18" s="86" t="s">
        <v>79</v>
      </c>
      <c r="B18" s="147"/>
      <c r="C18" s="115" t="e">
        <f>B18/F17</f>
        <v>#DIV/0!</v>
      </c>
      <c r="D18" s="147"/>
      <c r="E18" s="115" t="e">
        <f>D18/F17</f>
        <v>#DIV/0!</v>
      </c>
      <c r="F18" s="179">
        <f t="shared" si="0"/>
        <v>0</v>
      </c>
    </row>
    <row r="19" spans="1:6" s="85" customFormat="1" ht="29.25" customHeight="1" x14ac:dyDescent="0.25">
      <c r="A19" s="73" t="s">
        <v>223</v>
      </c>
      <c r="B19" s="147"/>
      <c r="C19" s="115" t="e">
        <f>B19/F11</f>
        <v>#DIV/0!</v>
      </c>
      <c r="D19" s="147"/>
      <c r="E19" s="115" t="e">
        <f>D19/F11</f>
        <v>#DIV/0!</v>
      </c>
      <c r="F19" s="179">
        <f t="shared" si="0"/>
        <v>0</v>
      </c>
    </row>
    <row r="20" spans="1:6" s="85" customFormat="1" ht="18.75" customHeight="1" x14ac:dyDescent="0.25">
      <c r="A20" s="86" t="s">
        <v>79</v>
      </c>
      <c r="B20" s="147"/>
      <c r="C20" s="115" t="e">
        <f>B20/F19</f>
        <v>#DIV/0!</v>
      </c>
      <c r="D20" s="147"/>
      <c r="E20" s="115" t="e">
        <f>D20/F19</f>
        <v>#DIV/0!</v>
      </c>
      <c r="F20" s="179">
        <f t="shared" si="0"/>
        <v>0</v>
      </c>
    </row>
    <row r="21" spans="1:6" s="85" customFormat="1" ht="20.25" customHeight="1" x14ac:dyDescent="0.25">
      <c r="A21" s="91" t="s">
        <v>31</v>
      </c>
      <c r="B21" s="147"/>
      <c r="C21" s="115" t="e">
        <f>B21/F11</f>
        <v>#DIV/0!</v>
      </c>
      <c r="D21" s="147"/>
      <c r="E21" s="115" t="e">
        <f>D21/F11</f>
        <v>#DIV/0!</v>
      </c>
      <c r="F21" s="179">
        <f t="shared" si="0"/>
        <v>0</v>
      </c>
    </row>
    <row r="22" spans="1:6" s="85" customFormat="1" ht="21" customHeight="1" x14ac:dyDescent="0.25">
      <c r="A22" s="91" t="s">
        <v>32</v>
      </c>
      <c r="B22" s="147"/>
      <c r="C22" s="115" t="e">
        <f>B22/F11</f>
        <v>#DIV/0!</v>
      </c>
      <c r="D22" s="147"/>
      <c r="E22" s="115" t="e">
        <f>D22/F11</f>
        <v>#DIV/0!</v>
      </c>
      <c r="F22" s="179">
        <f t="shared" si="0"/>
        <v>0</v>
      </c>
    </row>
    <row r="23" spans="1:6" s="85" customFormat="1" ht="18.75" customHeight="1" x14ac:dyDescent="0.25">
      <c r="A23" s="73" t="s">
        <v>211</v>
      </c>
      <c r="B23" s="147"/>
      <c r="C23" s="115" t="e">
        <f t="shared" ref="C23:C32" si="1">B23/F12</f>
        <v>#DIV/0!</v>
      </c>
      <c r="D23" s="147"/>
      <c r="E23" s="115" t="e">
        <f t="shared" ref="E23:E32" si="2">D23/F12</f>
        <v>#DIV/0!</v>
      </c>
      <c r="F23" s="179">
        <f t="shared" si="0"/>
        <v>0</v>
      </c>
    </row>
    <row r="24" spans="1:6" s="85" customFormat="1" ht="15.75" customHeight="1" x14ac:dyDescent="0.25">
      <c r="A24" s="86" t="s">
        <v>80</v>
      </c>
      <c r="B24" s="147"/>
      <c r="C24" s="115" t="e">
        <f t="shared" si="1"/>
        <v>#DIV/0!</v>
      </c>
      <c r="D24" s="147"/>
      <c r="E24" s="115" t="e">
        <f t="shared" si="2"/>
        <v>#DIV/0!</v>
      </c>
      <c r="F24" s="179">
        <f t="shared" si="0"/>
        <v>0</v>
      </c>
    </row>
    <row r="25" spans="1:6" s="85" customFormat="1" ht="14.25" customHeight="1" x14ac:dyDescent="0.25">
      <c r="A25" s="86" t="s">
        <v>87</v>
      </c>
      <c r="B25" s="147"/>
      <c r="C25" s="115" t="e">
        <f t="shared" si="1"/>
        <v>#DIV/0!</v>
      </c>
      <c r="D25" s="147"/>
      <c r="E25" s="115" t="e">
        <f t="shared" si="2"/>
        <v>#DIV/0!</v>
      </c>
      <c r="F25" s="179">
        <f t="shared" si="0"/>
        <v>0</v>
      </c>
    </row>
    <row r="26" spans="1:6" s="85" customFormat="1" ht="20.25" customHeight="1" x14ac:dyDescent="0.25">
      <c r="A26" s="73" t="s">
        <v>176</v>
      </c>
      <c r="B26" s="147"/>
      <c r="C26" s="115" t="e">
        <f t="shared" si="1"/>
        <v>#DIV/0!</v>
      </c>
      <c r="D26" s="147"/>
      <c r="E26" s="115" t="e">
        <f t="shared" si="2"/>
        <v>#DIV/0!</v>
      </c>
      <c r="F26" s="179">
        <f t="shared" si="0"/>
        <v>0</v>
      </c>
    </row>
    <row r="27" spans="1:6" s="85" customFormat="1" ht="18.75" customHeight="1" x14ac:dyDescent="0.25">
      <c r="A27" s="86" t="s">
        <v>84</v>
      </c>
      <c r="B27" s="147"/>
      <c r="C27" s="115" t="e">
        <f t="shared" si="1"/>
        <v>#DIV/0!</v>
      </c>
      <c r="D27" s="147"/>
      <c r="E27" s="115" t="e">
        <f t="shared" si="2"/>
        <v>#DIV/0!</v>
      </c>
      <c r="F27" s="179">
        <f t="shared" si="0"/>
        <v>0</v>
      </c>
    </row>
    <row r="28" spans="1:6" s="85" customFormat="1" ht="18.75" customHeight="1" x14ac:dyDescent="0.25">
      <c r="A28" s="86" t="s">
        <v>90</v>
      </c>
      <c r="B28" s="147"/>
      <c r="C28" s="115" t="e">
        <f t="shared" si="1"/>
        <v>#DIV/0!</v>
      </c>
      <c r="D28" s="147"/>
      <c r="E28" s="115" t="e">
        <f t="shared" si="2"/>
        <v>#DIV/0!</v>
      </c>
      <c r="F28" s="179">
        <f t="shared" si="0"/>
        <v>0</v>
      </c>
    </row>
    <row r="29" spans="1:6" s="19" customFormat="1" ht="18.75" customHeight="1" x14ac:dyDescent="0.25">
      <c r="A29" s="36" t="s">
        <v>85</v>
      </c>
      <c r="B29" s="33"/>
      <c r="C29" s="115" t="e">
        <f t="shared" si="1"/>
        <v>#DIV/0!</v>
      </c>
      <c r="D29" s="33"/>
      <c r="E29" s="115" t="e">
        <f t="shared" si="2"/>
        <v>#DIV/0!</v>
      </c>
      <c r="F29" s="179">
        <f t="shared" si="0"/>
        <v>0</v>
      </c>
    </row>
    <row r="30" spans="1:6" s="19" customFormat="1" ht="18.75" customHeight="1" x14ac:dyDescent="0.25">
      <c r="A30" s="36" t="s">
        <v>86</v>
      </c>
      <c r="B30" s="33"/>
      <c r="C30" s="115" t="e">
        <f t="shared" si="1"/>
        <v>#DIV/0!</v>
      </c>
      <c r="D30" s="33"/>
      <c r="E30" s="115" t="e">
        <f t="shared" si="2"/>
        <v>#DIV/0!</v>
      </c>
      <c r="F30" s="179">
        <f t="shared" si="0"/>
        <v>0</v>
      </c>
    </row>
    <row r="31" spans="1:6" s="19" customFormat="1" ht="33" customHeight="1" x14ac:dyDescent="0.25">
      <c r="A31" s="35" t="s">
        <v>175</v>
      </c>
      <c r="B31" s="33"/>
      <c r="C31" s="115" t="e">
        <f t="shared" si="1"/>
        <v>#DIV/0!</v>
      </c>
      <c r="D31" s="33"/>
      <c r="E31" s="115" t="e">
        <f t="shared" si="2"/>
        <v>#DIV/0!</v>
      </c>
      <c r="F31" s="179">
        <f t="shared" si="0"/>
        <v>0</v>
      </c>
    </row>
    <row r="32" spans="1:6" s="19" customFormat="1" ht="18.75" customHeight="1" x14ac:dyDescent="0.25">
      <c r="A32" s="35" t="s">
        <v>34</v>
      </c>
      <c r="B32" s="33"/>
      <c r="C32" s="115" t="e">
        <f t="shared" si="1"/>
        <v>#DIV/0!</v>
      </c>
      <c r="D32" s="33"/>
      <c r="E32" s="115" t="e">
        <f t="shared" si="2"/>
        <v>#DIV/0!</v>
      </c>
      <c r="F32" s="179">
        <f t="shared" si="0"/>
        <v>0</v>
      </c>
    </row>
    <row r="33" spans="1:6" s="19" customFormat="1" ht="18.75" customHeight="1" x14ac:dyDescent="0.25">
      <c r="A33" s="35" t="s">
        <v>33</v>
      </c>
      <c r="B33" s="33"/>
      <c r="C33" s="25" t="e">
        <f>B33/F31</f>
        <v>#DIV/0!</v>
      </c>
      <c r="D33" s="33"/>
      <c r="E33" s="25" t="e">
        <f>D33/F31</f>
        <v>#DIV/0!</v>
      </c>
      <c r="F33" s="179">
        <f t="shared" si="0"/>
        <v>0</v>
      </c>
    </row>
    <row r="34" spans="1:6" s="19" customFormat="1" ht="18.75" customHeight="1" x14ac:dyDescent="0.25">
      <c r="A34" s="35" t="s">
        <v>81</v>
      </c>
      <c r="B34" s="33"/>
      <c r="C34" s="25" t="e">
        <f>B34/F31</f>
        <v>#DIV/0!</v>
      </c>
      <c r="D34" s="33"/>
      <c r="E34" s="25" t="e">
        <f>D34/F31</f>
        <v>#DIV/0!</v>
      </c>
      <c r="F34" s="179">
        <f t="shared" si="0"/>
        <v>0</v>
      </c>
    </row>
    <row r="35" spans="1:6" s="19" customFormat="1" ht="35.25" customHeight="1" x14ac:dyDescent="0.25">
      <c r="A35" s="35" t="s">
        <v>181</v>
      </c>
      <c r="B35" s="33"/>
      <c r="C35" s="25" t="e">
        <f>B35/F31</f>
        <v>#DIV/0!</v>
      </c>
      <c r="D35" s="33"/>
      <c r="E35" s="25" t="e">
        <f>D35/F31</f>
        <v>#DIV/0!</v>
      </c>
      <c r="F35" s="179">
        <f t="shared" si="0"/>
        <v>0</v>
      </c>
    </row>
    <row r="36" spans="1:6" s="19" customFormat="1" ht="18.75" customHeight="1" x14ac:dyDescent="0.25">
      <c r="A36" s="36" t="s">
        <v>89</v>
      </c>
      <c r="B36" s="33"/>
      <c r="C36" s="25" t="e">
        <f>B36/F35</f>
        <v>#DIV/0!</v>
      </c>
      <c r="D36" s="33"/>
      <c r="E36" s="25" t="e">
        <f>D36/F35</f>
        <v>#DIV/0!</v>
      </c>
      <c r="F36" s="179">
        <f t="shared" si="0"/>
        <v>0</v>
      </c>
    </row>
    <row r="37" spans="1:6" s="19" customFormat="1" ht="18.75" customHeight="1" x14ac:dyDescent="0.25">
      <c r="A37" s="35" t="s">
        <v>31</v>
      </c>
      <c r="B37" s="33"/>
      <c r="C37" s="25" t="e">
        <f>B37/F31</f>
        <v>#DIV/0!</v>
      </c>
      <c r="D37" s="33"/>
      <c r="E37" s="25" t="e">
        <f>D37/F31</f>
        <v>#DIV/0!</v>
      </c>
      <c r="F37" s="179">
        <f t="shared" si="0"/>
        <v>0</v>
      </c>
    </row>
    <row r="38" spans="1:6" s="19" customFormat="1" ht="18.75" customHeight="1" x14ac:dyDescent="0.25">
      <c r="A38" s="35" t="s">
        <v>32</v>
      </c>
      <c r="B38" s="33"/>
      <c r="C38" s="25" t="e">
        <f>B38/F31</f>
        <v>#DIV/0!</v>
      </c>
      <c r="D38" s="33"/>
      <c r="E38" s="25" t="e">
        <f>D38/F31</f>
        <v>#DIV/0!</v>
      </c>
      <c r="F38" s="179">
        <f t="shared" si="0"/>
        <v>0</v>
      </c>
    </row>
    <row r="39" spans="1:6" s="19" customFormat="1" ht="16.5" customHeight="1" x14ac:dyDescent="0.25">
      <c r="A39" s="35" t="s">
        <v>211</v>
      </c>
      <c r="B39" s="33"/>
      <c r="C39" s="149" t="e">
        <f t="shared" ref="C39:C48" si="3">B39/F32</f>
        <v>#DIV/0!</v>
      </c>
      <c r="D39" s="33"/>
      <c r="E39" s="149" t="e">
        <f t="shared" ref="E39:E48" si="4">D39/F32</f>
        <v>#DIV/0!</v>
      </c>
      <c r="F39" s="179">
        <f t="shared" si="0"/>
        <v>0</v>
      </c>
    </row>
    <row r="40" spans="1:6" s="19" customFormat="1" ht="18.75" customHeight="1" x14ac:dyDescent="0.25">
      <c r="A40" s="36" t="s">
        <v>80</v>
      </c>
      <c r="B40" s="33"/>
      <c r="C40" s="149" t="e">
        <f t="shared" si="3"/>
        <v>#DIV/0!</v>
      </c>
      <c r="D40" s="33"/>
      <c r="E40" s="149" t="e">
        <f t="shared" si="4"/>
        <v>#DIV/0!</v>
      </c>
      <c r="F40" s="179">
        <f t="shared" si="0"/>
        <v>0</v>
      </c>
    </row>
    <row r="41" spans="1:6" s="19" customFormat="1" ht="18.75" customHeight="1" x14ac:dyDescent="0.25">
      <c r="A41" s="36" t="s">
        <v>87</v>
      </c>
      <c r="B41" s="33"/>
      <c r="C41" s="149" t="e">
        <f t="shared" si="3"/>
        <v>#DIV/0!</v>
      </c>
      <c r="D41" s="33"/>
      <c r="E41" s="149" t="e">
        <f t="shared" si="4"/>
        <v>#DIV/0!</v>
      </c>
      <c r="F41" s="179">
        <f t="shared" si="0"/>
        <v>0</v>
      </c>
    </row>
    <row r="42" spans="1:6" s="19" customFormat="1" ht="20.25" customHeight="1" x14ac:dyDescent="0.25">
      <c r="A42" s="35" t="s">
        <v>176</v>
      </c>
      <c r="B42" s="33"/>
      <c r="C42" s="149" t="e">
        <f t="shared" si="3"/>
        <v>#DIV/0!</v>
      </c>
      <c r="D42" s="33"/>
      <c r="E42" s="149" t="e">
        <f t="shared" si="4"/>
        <v>#DIV/0!</v>
      </c>
      <c r="F42" s="179">
        <f t="shared" si="0"/>
        <v>0</v>
      </c>
    </row>
    <row r="43" spans="1:6" s="19" customFormat="1" ht="18.75" customHeight="1" x14ac:dyDescent="0.25">
      <c r="A43" s="36" t="s">
        <v>84</v>
      </c>
      <c r="B43" s="33"/>
      <c r="C43" s="149" t="e">
        <f t="shared" si="3"/>
        <v>#DIV/0!</v>
      </c>
      <c r="D43" s="33"/>
      <c r="E43" s="149" t="e">
        <f t="shared" si="4"/>
        <v>#DIV/0!</v>
      </c>
      <c r="F43" s="179">
        <f t="shared" si="0"/>
        <v>0</v>
      </c>
    </row>
    <row r="44" spans="1:6" s="19" customFormat="1" ht="18.75" customHeight="1" x14ac:dyDescent="0.25">
      <c r="A44" s="36" t="s">
        <v>90</v>
      </c>
      <c r="B44" s="33"/>
      <c r="C44" s="149" t="e">
        <f t="shared" si="3"/>
        <v>#DIV/0!</v>
      </c>
      <c r="D44" s="33"/>
      <c r="E44" s="149" t="e">
        <f t="shared" si="4"/>
        <v>#DIV/0!</v>
      </c>
      <c r="F44" s="179">
        <f t="shared" si="0"/>
        <v>0</v>
      </c>
    </row>
    <row r="45" spans="1:6" s="19" customFormat="1" ht="18.75" customHeight="1" x14ac:dyDescent="0.25">
      <c r="A45" s="36" t="s">
        <v>85</v>
      </c>
      <c r="B45" s="33"/>
      <c r="C45" s="149" t="e">
        <f t="shared" si="3"/>
        <v>#DIV/0!</v>
      </c>
      <c r="D45" s="33"/>
      <c r="E45" s="149" t="e">
        <f t="shared" si="4"/>
        <v>#DIV/0!</v>
      </c>
      <c r="F45" s="179">
        <f t="shared" si="0"/>
        <v>0</v>
      </c>
    </row>
    <row r="46" spans="1:6" s="19" customFormat="1" ht="18.75" customHeight="1" x14ac:dyDescent="0.25">
      <c r="A46" s="36" t="s">
        <v>86</v>
      </c>
      <c r="B46" s="33"/>
      <c r="C46" s="149" t="e">
        <f t="shared" si="3"/>
        <v>#DIV/0!</v>
      </c>
      <c r="D46" s="33"/>
      <c r="E46" s="149" t="e">
        <f t="shared" si="4"/>
        <v>#DIV/0!</v>
      </c>
      <c r="F46" s="179">
        <f t="shared" si="0"/>
        <v>0</v>
      </c>
    </row>
    <row r="47" spans="1:6" s="19" customFormat="1" ht="30.75" customHeight="1" x14ac:dyDescent="0.25">
      <c r="A47" s="35" t="s">
        <v>212</v>
      </c>
      <c r="B47" s="33"/>
      <c r="C47" s="149" t="e">
        <f t="shared" si="3"/>
        <v>#DIV/0!</v>
      </c>
      <c r="D47" s="33"/>
      <c r="E47" s="149" t="e">
        <f t="shared" si="4"/>
        <v>#DIV/0!</v>
      </c>
      <c r="F47" s="179">
        <f t="shared" si="0"/>
        <v>0</v>
      </c>
    </row>
    <row r="48" spans="1:6" s="19" customFormat="1" ht="18.75" customHeight="1" x14ac:dyDescent="0.25">
      <c r="A48" s="36" t="s">
        <v>82</v>
      </c>
      <c r="B48" s="33"/>
      <c r="C48" s="149" t="e">
        <f t="shared" si="3"/>
        <v>#DIV/0!</v>
      </c>
      <c r="D48" s="33"/>
      <c r="E48" s="149" t="e">
        <f t="shared" si="4"/>
        <v>#DIV/0!</v>
      </c>
      <c r="F48" s="179">
        <f t="shared" si="0"/>
        <v>0</v>
      </c>
    </row>
    <row r="49" spans="1:6" s="19" customFormat="1" ht="18.75" customHeight="1" x14ac:dyDescent="0.25">
      <c r="A49" s="36" t="s">
        <v>83</v>
      </c>
      <c r="B49" s="33"/>
      <c r="C49" s="25" t="e">
        <f>B49/F31</f>
        <v>#DIV/0!</v>
      </c>
      <c r="D49" s="33"/>
      <c r="E49" s="25" t="e">
        <f>D49/F31</f>
        <v>#DIV/0!</v>
      </c>
      <c r="F49" s="179">
        <f>B49+D49</f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3:A5"/>
    <mergeCell ref="B2:F2"/>
    <mergeCell ref="B1:F1"/>
    <mergeCell ref="B3:F3"/>
    <mergeCell ref="B4:C4"/>
    <mergeCell ref="D4:E4"/>
  </mergeCells>
  <pageMargins left="0.7" right="0.7" top="0.75" bottom="0.75" header="0.3" footer="0.3"/>
  <pageSetup paperSize="9" scale="72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13"/>
  <sheetViews>
    <sheetView zoomScale="91" zoomScaleNormal="9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1" sqref="E21"/>
    </sheetView>
  </sheetViews>
  <sheetFormatPr defaultColWidth="9.140625" defaultRowHeight="15" x14ac:dyDescent="0.25"/>
  <cols>
    <col min="1" max="1" width="66.42578125" style="10" customWidth="1"/>
    <col min="2" max="2" width="13.140625" style="10" bestFit="1" customWidth="1"/>
    <col min="3" max="16384" width="9.140625" style="10"/>
  </cols>
  <sheetData>
    <row r="1" spans="1:6" ht="33" customHeight="1" x14ac:dyDescent="0.25">
      <c r="A1" s="142" t="s">
        <v>88</v>
      </c>
      <c r="B1" s="315" t="s">
        <v>272</v>
      </c>
      <c r="C1" s="313"/>
      <c r="D1" s="313"/>
      <c r="E1" s="313"/>
      <c r="F1" s="313"/>
    </row>
    <row r="2" spans="1:6" ht="20.25" customHeight="1" x14ac:dyDescent="0.25">
      <c r="A2" s="144" t="s">
        <v>264</v>
      </c>
      <c r="B2" s="292" t="s">
        <v>284</v>
      </c>
      <c r="C2" s="292"/>
      <c r="D2" s="292"/>
      <c r="E2" s="292"/>
      <c r="F2" s="292"/>
    </row>
    <row r="3" spans="1:6" ht="15.75" customHeight="1" x14ac:dyDescent="0.25">
      <c r="A3" s="293" t="s">
        <v>131</v>
      </c>
      <c r="B3" s="294" t="s">
        <v>165</v>
      </c>
      <c r="C3" s="294"/>
      <c r="D3" s="294"/>
      <c r="E3" s="294"/>
      <c r="F3" s="294"/>
    </row>
    <row r="4" spans="1:6" ht="15.75" customHeight="1" x14ac:dyDescent="0.25">
      <c r="A4" s="293"/>
      <c r="B4" s="294" t="s">
        <v>17</v>
      </c>
      <c r="C4" s="294"/>
      <c r="D4" s="294" t="s">
        <v>18</v>
      </c>
      <c r="E4" s="294"/>
      <c r="F4" s="119" t="s">
        <v>4</v>
      </c>
    </row>
    <row r="5" spans="1:6" ht="15.75" x14ac:dyDescent="0.25">
      <c r="A5" s="293"/>
      <c r="B5" s="119" t="s">
        <v>19</v>
      </c>
      <c r="C5" s="119" t="s">
        <v>20</v>
      </c>
      <c r="D5" s="119" t="s">
        <v>19</v>
      </c>
      <c r="E5" s="119" t="s">
        <v>20</v>
      </c>
      <c r="F5" s="119" t="s">
        <v>19</v>
      </c>
    </row>
    <row r="6" spans="1:6" ht="31.5" customHeight="1" x14ac:dyDescent="0.25">
      <c r="A6" s="14" t="s">
        <v>270</v>
      </c>
      <c r="B6" s="206">
        <f>SUM(B7:B11)</f>
        <v>0</v>
      </c>
      <c r="C6" s="172" t="e">
        <f t="shared" ref="C6:C13" si="0">B6/F6</f>
        <v>#DIV/0!</v>
      </c>
      <c r="D6" s="206">
        <f>SUM(D7:D11)</f>
        <v>0</v>
      </c>
      <c r="E6" s="172" t="e">
        <f t="shared" ref="E6:E13" si="1">D6/F6</f>
        <v>#DIV/0!</v>
      </c>
      <c r="F6" s="179">
        <f t="shared" ref="F6:F13" si="2">B6+D6</f>
        <v>0</v>
      </c>
    </row>
    <row r="7" spans="1:6" ht="31.5" customHeight="1" x14ac:dyDescent="0.25">
      <c r="A7" s="14" t="s">
        <v>265</v>
      </c>
      <c r="B7" s="89"/>
      <c r="C7" s="172" t="e">
        <f t="shared" si="0"/>
        <v>#DIV/0!</v>
      </c>
      <c r="D7" s="89"/>
      <c r="E7" s="172" t="e">
        <f t="shared" si="1"/>
        <v>#DIV/0!</v>
      </c>
      <c r="F7" s="179">
        <f t="shared" si="2"/>
        <v>0</v>
      </c>
    </row>
    <row r="8" spans="1:6" ht="31.5" customHeight="1" x14ac:dyDescent="0.25">
      <c r="A8" s="14" t="s">
        <v>266</v>
      </c>
      <c r="B8" s="160"/>
      <c r="C8" s="172" t="e">
        <f t="shared" si="0"/>
        <v>#DIV/0!</v>
      </c>
      <c r="D8" s="89"/>
      <c r="E8" s="172" t="e">
        <f t="shared" si="1"/>
        <v>#DIV/0!</v>
      </c>
      <c r="F8" s="179">
        <f t="shared" si="2"/>
        <v>0</v>
      </c>
    </row>
    <row r="9" spans="1:6" ht="31.5" customHeight="1" x14ac:dyDescent="0.25">
      <c r="A9" s="14" t="s">
        <v>267</v>
      </c>
      <c r="B9" s="89"/>
      <c r="C9" s="172" t="e">
        <f t="shared" si="0"/>
        <v>#DIV/0!</v>
      </c>
      <c r="D9" s="89"/>
      <c r="E9" s="172" t="e">
        <f t="shared" si="1"/>
        <v>#DIV/0!</v>
      </c>
      <c r="F9" s="179">
        <f t="shared" si="2"/>
        <v>0</v>
      </c>
    </row>
    <row r="10" spans="1:6" ht="31.5" customHeight="1" x14ac:dyDescent="0.25">
      <c r="A10" s="14" t="s">
        <v>268</v>
      </c>
      <c r="B10" s="89"/>
      <c r="C10" s="172" t="e">
        <f t="shared" si="0"/>
        <v>#DIV/0!</v>
      </c>
      <c r="D10" s="89"/>
      <c r="E10" s="172" t="e">
        <f t="shared" si="1"/>
        <v>#DIV/0!</v>
      </c>
      <c r="F10" s="179">
        <f t="shared" si="2"/>
        <v>0</v>
      </c>
    </row>
    <row r="11" spans="1:6" ht="31.5" customHeight="1" x14ac:dyDescent="0.25">
      <c r="A11" s="14" t="s">
        <v>269</v>
      </c>
      <c r="B11" s="89"/>
      <c r="C11" s="172" t="e">
        <f t="shared" si="0"/>
        <v>#DIV/0!</v>
      </c>
      <c r="D11" s="89"/>
      <c r="E11" s="172" t="e">
        <f t="shared" si="1"/>
        <v>#DIV/0!</v>
      </c>
      <c r="F11" s="179">
        <f t="shared" si="2"/>
        <v>0</v>
      </c>
    </row>
    <row r="12" spans="1:6" ht="31.5" x14ac:dyDescent="0.25">
      <c r="A12" s="35" t="s">
        <v>224</v>
      </c>
      <c r="B12" s="114"/>
      <c r="C12" s="172" t="e">
        <f t="shared" si="0"/>
        <v>#DIV/0!</v>
      </c>
      <c r="D12" s="114"/>
      <c r="E12" s="172" t="e">
        <f t="shared" si="1"/>
        <v>#DIV/0!</v>
      </c>
      <c r="F12" s="179">
        <f t="shared" si="2"/>
        <v>0</v>
      </c>
    </row>
    <row r="13" spans="1:6" ht="31.5" x14ac:dyDescent="0.25">
      <c r="A13" s="44" t="s">
        <v>177</v>
      </c>
      <c r="B13" s="114"/>
      <c r="C13" s="172" t="e">
        <f t="shared" si="0"/>
        <v>#DIV/0!</v>
      </c>
      <c r="D13" s="114"/>
      <c r="E13" s="172" t="e">
        <f t="shared" si="1"/>
        <v>#DIV/0!</v>
      </c>
      <c r="F13" s="179">
        <f t="shared" si="2"/>
        <v>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1:F1"/>
    <mergeCell ref="A3:A5"/>
    <mergeCell ref="B3:F3"/>
    <mergeCell ref="B2:F2"/>
    <mergeCell ref="B4:C4"/>
    <mergeCell ref="D4:E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EK17"/>
  <sheetViews>
    <sheetView tabSelected="1" zoomScale="84" zoomScaleNormal="84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:G16"/>
    </sheetView>
  </sheetViews>
  <sheetFormatPr defaultColWidth="8.85546875" defaultRowHeight="15.75" x14ac:dyDescent="0.25"/>
  <cols>
    <col min="1" max="1" width="78.85546875" style="1" customWidth="1"/>
    <col min="2" max="16384" width="8.85546875" style="2"/>
  </cols>
  <sheetData>
    <row r="1" spans="1:141" ht="34.5" customHeight="1" x14ac:dyDescent="0.4">
      <c r="A1" s="135" t="s">
        <v>217</v>
      </c>
      <c r="B1" s="316" t="s">
        <v>272</v>
      </c>
      <c r="C1" s="316"/>
      <c r="D1" s="316"/>
      <c r="E1" s="316"/>
      <c r="F1" s="316"/>
      <c r="G1" s="316"/>
    </row>
    <row r="2" spans="1:141" ht="21" customHeight="1" x14ac:dyDescent="0.25">
      <c r="A2" s="128" t="s">
        <v>121</v>
      </c>
      <c r="B2" s="317" t="s">
        <v>284</v>
      </c>
      <c r="C2" s="318"/>
      <c r="D2" s="318"/>
      <c r="E2" s="318"/>
      <c r="F2" s="318"/>
      <c r="G2" s="319"/>
    </row>
    <row r="3" spans="1:141" s="4" customFormat="1" ht="22.5" customHeight="1" x14ac:dyDescent="0.25">
      <c r="A3" s="293" t="s">
        <v>131</v>
      </c>
      <c r="B3" s="294" t="s">
        <v>165</v>
      </c>
      <c r="C3" s="294"/>
      <c r="D3" s="294"/>
      <c r="E3" s="294"/>
      <c r="F3" s="294"/>
      <c r="G3" s="294"/>
    </row>
    <row r="4" spans="1:141" s="4" customFormat="1" ht="15.95" customHeight="1" x14ac:dyDescent="0.25">
      <c r="A4" s="293"/>
      <c r="B4" s="119" t="s">
        <v>197</v>
      </c>
      <c r="C4" s="64" t="s">
        <v>198</v>
      </c>
      <c r="D4" s="64" t="s">
        <v>199</v>
      </c>
      <c r="E4" s="119" t="s">
        <v>18</v>
      </c>
      <c r="F4" s="119" t="s">
        <v>111</v>
      </c>
      <c r="G4" s="119" t="s">
        <v>209</v>
      </c>
    </row>
    <row r="5" spans="1:141" s="5" customFormat="1" ht="27.6" customHeight="1" x14ac:dyDescent="0.25">
      <c r="A5" s="73" t="s">
        <v>23</v>
      </c>
      <c r="B5" s="71"/>
      <c r="C5" s="71"/>
      <c r="D5" s="71"/>
      <c r="E5" s="71"/>
      <c r="F5" s="177">
        <f>B5+C5+D5</f>
        <v>0</v>
      </c>
      <c r="G5" s="177">
        <f t="shared" ref="G5:G9" si="0">B5+C5+D5+E5</f>
        <v>0</v>
      </c>
    </row>
    <row r="6" spans="1:141" s="5" customFormat="1" ht="27.6" customHeight="1" x14ac:dyDescent="0.25">
      <c r="A6" s="74" t="s">
        <v>24</v>
      </c>
      <c r="B6" s="71"/>
      <c r="C6" s="71"/>
      <c r="D6" s="71"/>
      <c r="E6" s="71"/>
      <c r="F6" s="177">
        <f>B6+C6+D6</f>
        <v>0</v>
      </c>
      <c r="G6" s="177">
        <f t="shared" si="0"/>
        <v>0</v>
      </c>
    </row>
    <row r="7" spans="1:141" s="5" customFormat="1" ht="36" customHeight="1" x14ac:dyDescent="0.25">
      <c r="A7" s="74" t="s">
        <v>21</v>
      </c>
      <c r="B7" s="71"/>
      <c r="C7" s="71"/>
      <c r="D7" s="71"/>
      <c r="E7" s="71"/>
      <c r="F7" s="177">
        <f t="shared" ref="F7:F9" si="1">B7+C7+D7</f>
        <v>0</v>
      </c>
      <c r="G7" s="177">
        <f t="shared" si="0"/>
        <v>0</v>
      </c>
    </row>
    <row r="8" spans="1:141" s="5" customFormat="1" ht="27.6" customHeight="1" x14ac:dyDescent="0.25">
      <c r="A8" s="74" t="s">
        <v>22</v>
      </c>
      <c r="B8" s="71"/>
      <c r="C8" s="71"/>
      <c r="D8" s="71"/>
      <c r="E8" s="71"/>
      <c r="F8" s="177">
        <f t="shared" si="1"/>
        <v>0</v>
      </c>
      <c r="G8" s="177">
        <f t="shared" si="0"/>
        <v>0</v>
      </c>
    </row>
    <row r="9" spans="1:141" s="5" customFormat="1" ht="27.6" customHeight="1" x14ac:dyDescent="0.25">
      <c r="A9" s="74" t="s">
        <v>122</v>
      </c>
      <c r="B9" s="71"/>
      <c r="C9" s="71"/>
      <c r="D9" s="71"/>
      <c r="E9" s="71"/>
      <c r="F9" s="177">
        <f t="shared" si="1"/>
        <v>0</v>
      </c>
      <c r="G9" s="177">
        <f t="shared" si="0"/>
        <v>0</v>
      </c>
    </row>
    <row r="10" spans="1:141" s="5" customFormat="1" ht="34.5" customHeight="1" x14ac:dyDescent="0.25">
      <c r="A10" s="118" t="s">
        <v>179</v>
      </c>
      <c r="B10" s="126"/>
      <c r="C10" s="126"/>
      <c r="D10" s="126"/>
      <c r="E10" s="126"/>
      <c r="F10" s="169"/>
      <c r="G10" s="169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</row>
    <row r="11" spans="1:141" s="145" customFormat="1" ht="45.75" customHeight="1" x14ac:dyDescent="0.25">
      <c r="A11" s="73" t="s">
        <v>178</v>
      </c>
      <c r="B11" s="75" t="s">
        <v>37</v>
      </c>
      <c r="C11" s="75" t="s">
        <v>37</v>
      </c>
      <c r="D11" s="72"/>
      <c r="E11" s="167"/>
      <c r="F11" s="212">
        <f>D11</f>
        <v>0</v>
      </c>
      <c r="G11" s="212">
        <f>E11+F11</f>
        <v>0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</row>
    <row r="12" spans="1:141" ht="33" customHeight="1" x14ac:dyDescent="0.25">
      <c r="A12" s="135" t="s">
        <v>180</v>
      </c>
      <c r="B12" s="127"/>
      <c r="C12" s="127"/>
      <c r="D12" s="127"/>
      <c r="E12" s="127"/>
      <c r="F12" s="170"/>
      <c r="G12" s="170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</row>
    <row r="13" spans="1:141" ht="27.6" customHeight="1" x14ac:dyDescent="0.25">
      <c r="A13" s="34" t="s">
        <v>225</v>
      </c>
      <c r="B13" s="114"/>
      <c r="C13" s="114"/>
      <c r="D13" s="114"/>
      <c r="E13" s="168"/>
      <c r="F13" s="212">
        <f t="shared" ref="F13:F16" si="2">B13+C13+D13</f>
        <v>0</v>
      </c>
      <c r="G13" s="212">
        <f t="shared" ref="G13:G16" si="3">B13+C13+D13+E13</f>
        <v>0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</row>
    <row r="14" spans="1:141" ht="27.6" customHeight="1" x14ac:dyDescent="0.25">
      <c r="A14" s="34" t="s">
        <v>226</v>
      </c>
      <c r="B14" s="114"/>
      <c r="C14" s="114"/>
      <c r="D14" s="114"/>
      <c r="E14" s="168"/>
      <c r="F14" s="212">
        <f t="shared" si="2"/>
        <v>0</v>
      </c>
      <c r="G14" s="212">
        <f t="shared" si="3"/>
        <v>0</v>
      </c>
    </row>
    <row r="15" spans="1:141" ht="27.6" customHeight="1" x14ac:dyDescent="0.25">
      <c r="A15" s="34" t="s">
        <v>227</v>
      </c>
      <c r="B15" s="114"/>
      <c r="C15" s="114"/>
      <c r="D15" s="114"/>
      <c r="E15" s="114"/>
      <c r="F15" s="212">
        <f t="shared" si="2"/>
        <v>0</v>
      </c>
      <c r="G15" s="212">
        <f t="shared" si="3"/>
        <v>0</v>
      </c>
    </row>
    <row r="16" spans="1:141" ht="27.6" customHeight="1" x14ac:dyDescent="0.25">
      <c r="A16" s="34" t="s">
        <v>228</v>
      </c>
      <c r="B16" s="114"/>
      <c r="C16" s="114"/>
      <c r="D16" s="114"/>
      <c r="E16" s="114"/>
      <c r="F16" s="212">
        <f t="shared" si="2"/>
        <v>0</v>
      </c>
      <c r="G16" s="212">
        <f t="shared" si="3"/>
        <v>0</v>
      </c>
    </row>
    <row r="17" spans="1:1" s="95" customFormat="1" ht="29.25" customHeight="1" x14ac:dyDescent="0.25">
      <c r="A17" s="96"/>
    </row>
  </sheetData>
  <sheetProtection formatCells="0" formatColumns="0" formatRows="0" insertColumns="0" insertRows="0" insertHyperlinks="0" deleteColumns="0" deleteRows="0" sort="0" autoFilter="0" pivotTables="0"/>
  <mergeCells count="4">
    <mergeCell ref="A3:A4"/>
    <mergeCell ref="B1:G1"/>
    <mergeCell ref="B2:G2"/>
    <mergeCell ref="B3:G3"/>
  </mergeCells>
  <pageMargins left="0.7" right="0.7" top="0.75" bottom="0.75" header="0.3" footer="0.3"/>
  <pageSetup paperSize="9" scale="9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B5"/>
  <sheetViews>
    <sheetView zoomScale="89" zoomScaleNormal="89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8" sqref="A8"/>
    </sheetView>
  </sheetViews>
  <sheetFormatPr defaultColWidth="8.85546875" defaultRowHeight="15.75" x14ac:dyDescent="0.25"/>
  <cols>
    <col min="1" max="1" width="69.85546875" style="76" customWidth="1"/>
    <col min="2" max="2" width="69.85546875" style="31" customWidth="1"/>
    <col min="3" max="16384" width="8.85546875" style="31"/>
  </cols>
  <sheetData>
    <row r="1" spans="1:2" ht="46.5" customHeight="1" x14ac:dyDescent="0.25">
      <c r="A1" s="77" t="s">
        <v>219</v>
      </c>
      <c r="B1" s="163" t="s">
        <v>218</v>
      </c>
    </row>
    <row r="2" spans="1:2" s="138" customFormat="1" ht="17.25" customHeight="1" x14ac:dyDescent="0.25">
      <c r="A2" s="140"/>
    </row>
    <row r="3" spans="1:2" s="138" customFormat="1" ht="17.25" customHeight="1" x14ac:dyDescent="0.25">
      <c r="A3" s="141"/>
    </row>
    <row r="4" spans="1:2" s="138" customFormat="1" ht="17.25" customHeight="1" x14ac:dyDescent="0.25">
      <c r="A4" s="139"/>
    </row>
    <row r="5" spans="1:2" ht="17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6"/>
  <sheetViews>
    <sheetView workbookViewId="0">
      <selection activeCell="E24" sqref="E24:H24"/>
    </sheetView>
  </sheetViews>
  <sheetFormatPr defaultColWidth="9.140625" defaultRowHeight="15.75" x14ac:dyDescent="0.25"/>
  <cols>
    <col min="1" max="1" width="9.28515625" style="1" customWidth="1"/>
    <col min="2" max="2" width="8.140625" style="1" customWidth="1"/>
    <col min="3" max="3" width="7.42578125" style="1" customWidth="1"/>
    <col min="4" max="16384" width="9.140625" style="1"/>
  </cols>
  <sheetData>
    <row r="1" spans="1:10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/>
      <c r="B4" s="6"/>
      <c r="C4" s="275" t="s">
        <v>188</v>
      </c>
      <c r="D4" s="275"/>
      <c r="E4" s="275"/>
      <c r="F4" s="275"/>
      <c r="G4" s="275"/>
      <c r="H4" s="6"/>
      <c r="I4" s="6"/>
      <c r="J4" s="6"/>
    </row>
    <row r="5" spans="1:10" x14ac:dyDescent="0.25">
      <c r="A5" s="6"/>
      <c r="B5" s="6"/>
      <c r="C5" s="275"/>
      <c r="D5" s="275"/>
      <c r="E5" s="275"/>
      <c r="F5" s="275"/>
      <c r="G5" s="275"/>
      <c r="H5" s="6"/>
      <c r="I5" s="6"/>
      <c r="J5" s="6"/>
    </row>
    <row r="6" spans="1:10" x14ac:dyDescent="0.25">
      <c r="A6" s="6"/>
      <c r="B6" s="6"/>
      <c r="C6" s="275"/>
      <c r="D6" s="275"/>
      <c r="E6" s="275"/>
      <c r="F6" s="275"/>
      <c r="G6" s="275"/>
      <c r="H6" s="6"/>
      <c r="I6" s="6"/>
      <c r="J6" s="6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42.75" customHeight="1" x14ac:dyDescent="0.25">
      <c r="A12" s="6"/>
      <c r="B12" s="281" t="s">
        <v>271</v>
      </c>
      <c r="C12" s="281"/>
      <c r="D12" s="281"/>
      <c r="E12" s="281"/>
      <c r="F12" s="281"/>
      <c r="G12" s="281"/>
      <c r="H12" s="281"/>
      <c r="I12" s="6"/>
      <c r="J12" s="6"/>
    </row>
    <row r="13" spans="1:10" ht="15" customHeight="1" x14ac:dyDescent="0.25">
      <c r="A13" s="6"/>
      <c r="B13" s="7"/>
      <c r="C13" s="8"/>
      <c r="D13" s="8" t="s">
        <v>183</v>
      </c>
      <c r="E13" s="9"/>
      <c r="F13" s="7" t="s">
        <v>184</v>
      </c>
      <c r="G13" s="7"/>
      <c r="H13" s="7"/>
      <c r="I13" s="6"/>
      <c r="J13" s="6"/>
    </row>
    <row r="14" spans="1:10" ht="1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1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73.5" customHeight="1" x14ac:dyDescent="0.25">
      <c r="A20" s="6"/>
      <c r="B20" s="282" t="s">
        <v>215</v>
      </c>
      <c r="C20" s="282"/>
      <c r="D20" s="283"/>
      <c r="E20" s="276" t="s">
        <v>385</v>
      </c>
      <c r="F20" s="277"/>
      <c r="G20" s="277"/>
      <c r="H20" s="278"/>
      <c r="I20" s="6"/>
      <c r="J20" s="6"/>
    </row>
    <row r="21" spans="1:10" x14ac:dyDescent="0.25">
      <c r="A21" s="6"/>
      <c r="B21" s="279" t="s">
        <v>185</v>
      </c>
      <c r="C21" s="279"/>
      <c r="D21" s="280"/>
      <c r="E21" s="284" t="s">
        <v>386</v>
      </c>
      <c r="F21" s="284"/>
      <c r="G21" s="284"/>
      <c r="H21" s="284"/>
      <c r="I21" s="6"/>
      <c r="J21" s="6"/>
    </row>
    <row r="22" spans="1:10" x14ac:dyDescent="0.25">
      <c r="A22" s="6"/>
      <c r="B22" s="279"/>
      <c r="C22" s="279"/>
      <c r="D22" s="280"/>
      <c r="E22" s="284"/>
      <c r="F22" s="284"/>
      <c r="G22" s="284"/>
      <c r="H22" s="284"/>
      <c r="I22" s="6"/>
      <c r="J22" s="6"/>
    </row>
    <row r="23" spans="1:10" x14ac:dyDescent="0.25">
      <c r="A23" s="6"/>
      <c r="B23" s="287" t="s">
        <v>187</v>
      </c>
      <c r="C23" s="287"/>
      <c r="D23" s="287"/>
      <c r="E23" s="284" t="s">
        <v>387</v>
      </c>
      <c r="F23" s="284"/>
      <c r="G23" s="284"/>
      <c r="H23" s="284"/>
      <c r="I23" s="6"/>
      <c r="J23" s="6"/>
    </row>
    <row r="24" spans="1:10" x14ac:dyDescent="0.25">
      <c r="A24" s="6"/>
      <c r="B24" s="288" t="s">
        <v>186</v>
      </c>
      <c r="C24" s="287"/>
      <c r="D24" s="287"/>
      <c r="E24" s="285" t="s">
        <v>388</v>
      </c>
      <c r="F24" s="284"/>
      <c r="G24" s="284"/>
      <c r="H24" s="284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 t="s">
        <v>189</v>
      </c>
      <c r="E40" s="286" t="s">
        <v>190</v>
      </c>
      <c r="F40" s="28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11">
    <mergeCell ref="E23:H23"/>
    <mergeCell ref="E24:H24"/>
    <mergeCell ref="E40:F40"/>
    <mergeCell ref="E21:H22"/>
    <mergeCell ref="B23:D23"/>
    <mergeCell ref="B24:D24"/>
    <mergeCell ref="C4:G6"/>
    <mergeCell ref="E20:H20"/>
    <mergeCell ref="B21:D22"/>
    <mergeCell ref="B12:H12"/>
    <mergeCell ref="B20:D20"/>
  </mergeCells>
  <hyperlinks>
    <hyperlink ref="E24" r:id="rId1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Z20"/>
  <sheetViews>
    <sheetView zoomScale="60" zoomScaleNormal="6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N25" sqref="N25"/>
    </sheetView>
  </sheetViews>
  <sheetFormatPr defaultColWidth="8.85546875" defaultRowHeight="15.75" x14ac:dyDescent="0.25"/>
  <cols>
    <col min="1" max="1" width="71.42578125" style="63" customWidth="1"/>
    <col min="2" max="2" width="14.85546875" style="10" customWidth="1"/>
    <col min="3" max="3" width="8.85546875" style="10"/>
    <col min="4" max="22" width="11.140625" style="10" customWidth="1"/>
    <col min="23" max="16384" width="8.85546875" style="10"/>
  </cols>
  <sheetData>
    <row r="1" spans="1:78" ht="30.75" customHeight="1" x14ac:dyDescent="0.25">
      <c r="A1" s="135" t="s">
        <v>30</v>
      </c>
      <c r="B1" s="161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</row>
    <row r="2" spans="1:78" ht="30.75" customHeight="1" x14ac:dyDescent="0.25">
      <c r="A2" s="136" t="s">
        <v>132</v>
      </c>
      <c r="B2" s="101" t="s">
        <v>284</v>
      </c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63"/>
    </row>
    <row r="3" spans="1:78" s="11" customFormat="1" ht="102.75" customHeight="1" x14ac:dyDescent="0.25">
      <c r="A3" s="62" t="s">
        <v>131</v>
      </c>
      <c r="B3" s="108"/>
      <c r="D3" s="107"/>
      <c r="E3" s="107"/>
      <c r="F3" s="257"/>
      <c r="G3" s="257"/>
      <c r="H3" s="257"/>
      <c r="I3" s="257"/>
      <c r="J3" s="257"/>
      <c r="K3" s="257"/>
      <c r="L3" s="257"/>
      <c r="M3" s="257"/>
      <c r="N3" s="258"/>
      <c r="O3" s="107"/>
      <c r="P3" s="107"/>
      <c r="Q3" s="257"/>
      <c r="R3" s="107"/>
      <c r="S3" s="107"/>
      <c r="T3" s="107"/>
      <c r="U3" s="107"/>
      <c r="V3" s="107"/>
      <c r="BZ3" s="48"/>
    </row>
    <row r="4" spans="1:78" s="12" customFormat="1" ht="30" customHeight="1" x14ac:dyDescent="0.25">
      <c r="A4" s="44" t="s">
        <v>247</v>
      </c>
      <c r="B4" s="148"/>
      <c r="D4" s="148"/>
      <c r="E4" s="259"/>
      <c r="F4" s="259"/>
      <c r="G4" s="260"/>
      <c r="H4" s="148"/>
      <c r="I4" s="259"/>
      <c r="J4" s="148"/>
      <c r="K4" s="261"/>
      <c r="L4" s="148"/>
      <c r="M4" s="148"/>
      <c r="N4" s="261"/>
      <c r="O4" s="148"/>
      <c r="P4" s="148"/>
      <c r="Q4" s="261"/>
      <c r="R4" s="259"/>
      <c r="S4" s="148"/>
      <c r="T4" s="148"/>
      <c r="U4" s="148"/>
      <c r="V4" s="262"/>
    </row>
    <row r="5" spans="1:78" s="12" customFormat="1" ht="30" customHeight="1" x14ac:dyDescent="0.25">
      <c r="A5" s="44" t="s">
        <v>94</v>
      </c>
      <c r="B5" s="148"/>
      <c r="D5" s="148"/>
      <c r="E5" s="259"/>
      <c r="F5" s="261"/>
      <c r="G5" s="260"/>
      <c r="H5" s="148"/>
      <c r="I5" s="259"/>
      <c r="J5" s="148"/>
      <c r="K5" s="261"/>
      <c r="L5" s="148"/>
      <c r="M5" s="148"/>
      <c r="N5" s="261"/>
      <c r="O5" s="148"/>
      <c r="P5" s="148"/>
      <c r="Q5" s="261"/>
      <c r="R5" s="259"/>
      <c r="S5" s="148"/>
      <c r="T5" s="148"/>
      <c r="U5" s="148"/>
      <c r="V5" s="262"/>
    </row>
    <row r="6" spans="1:78" ht="30" customHeight="1" x14ac:dyDescent="0.25">
      <c r="A6" s="200" t="s">
        <v>95</v>
      </c>
      <c r="B6" s="172" t="e">
        <f t="shared" ref="B6" si="0">B5/B4</f>
        <v>#DIV/0!</v>
      </c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</row>
    <row r="7" spans="1:78" ht="30" customHeight="1" x14ac:dyDescent="0.25">
      <c r="A7" s="44" t="s">
        <v>96</v>
      </c>
      <c r="B7" s="199">
        <f t="shared" ref="B7" si="1">B17+B19</f>
        <v>0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264"/>
    </row>
    <row r="8" spans="1:78" ht="30" customHeight="1" x14ac:dyDescent="0.25">
      <c r="A8" s="200" t="s">
        <v>2</v>
      </c>
      <c r="B8" s="172" t="e">
        <f t="shared" ref="B8" si="2">B7/B4</f>
        <v>#DIV/0!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</row>
    <row r="9" spans="1:78" ht="28.5" customHeight="1" x14ac:dyDescent="0.25">
      <c r="A9" s="44" t="s">
        <v>134</v>
      </c>
      <c r="B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264"/>
    </row>
    <row r="10" spans="1:78" ht="30" customHeight="1" x14ac:dyDescent="0.25">
      <c r="A10" s="200" t="s">
        <v>97</v>
      </c>
      <c r="B10" s="172" t="e">
        <f t="shared" ref="B10" si="3">B7/B9</f>
        <v>#DIV/0!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</row>
    <row r="11" spans="1:78" ht="30" customHeight="1" x14ac:dyDescent="0.25">
      <c r="A11" s="44" t="s">
        <v>98</v>
      </c>
      <c r="B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264"/>
    </row>
    <row r="12" spans="1:78" ht="30" customHeight="1" x14ac:dyDescent="0.25">
      <c r="A12" s="200" t="s">
        <v>1</v>
      </c>
      <c r="B12" s="172" t="e">
        <f t="shared" ref="B12" si="4">B11/B7</f>
        <v>#DIV/0!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</row>
    <row r="13" spans="1:78" ht="30" customHeight="1" x14ac:dyDescent="0.25">
      <c r="A13" s="44" t="s">
        <v>135</v>
      </c>
      <c r="B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264"/>
    </row>
    <row r="14" spans="1:78" ht="30" customHeight="1" x14ac:dyDescent="0.25">
      <c r="A14" s="200" t="s">
        <v>1</v>
      </c>
      <c r="B14" s="172" t="e">
        <f t="shared" ref="B14" si="5">B13/B7</f>
        <v>#DIV/0!</v>
      </c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</row>
    <row r="15" spans="1:78" s="82" customFormat="1" ht="30" customHeight="1" x14ac:dyDescent="0.25">
      <c r="A15" s="73" t="s">
        <v>99</v>
      </c>
      <c r="B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264"/>
    </row>
    <row r="16" spans="1:78" ht="30" customHeight="1" x14ac:dyDescent="0.25">
      <c r="A16" s="200" t="s">
        <v>1</v>
      </c>
      <c r="B16" s="172" t="e">
        <f t="shared" ref="B16" si="6">B15/B7</f>
        <v>#DIV/0!</v>
      </c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</row>
    <row r="17" spans="1:22" ht="30" customHeight="1" x14ac:dyDescent="0.25">
      <c r="A17" s="44" t="s">
        <v>100</v>
      </c>
      <c r="B17" s="199">
        <f t="shared" ref="B17" si="7">B15+B13+B11</f>
        <v>0</v>
      </c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264"/>
    </row>
    <row r="18" spans="1:22" ht="30" customHeight="1" x14ac:dyDescent="0.25">
      <c r="A18" s="200" t="s">
        <v>1</v>
      </c>
      <c r="B18" s="172" t="e">
        <f t="shared" ref="B18" si="8">B17/B7</f>
        <v>#DIV/0!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</row>
    <row r="19" spans="1:22" ht="30" customHeight="1" x14ac:dyDescent="0.25">
      <c r="A19" s="44" t="s">
        <v>101</v>
      </c>
      <c r="B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264"/>
    </row>
    <row r="20" spans="1:22" ht="30" customHeight="1" x14ac:dyDescent="0.25">
      <c r="A20" s="200" t="s">
        <v>1</v>
      </c>
      <c r="B20" s="172" t="e">
        <f t="shared" ref="B20" si="9">B19/B7</f>
        <v>#DIV/0!</v>
      </c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</row>
  </sheetData>
  <sheetProtection formatCells="0" formatColumns="0" formatRows="0" insertColumns="0" insertRows="0" insertHyperlinks="0" deleteColumns="0" deleteRows="0" sort="0" autoFilter="0" pivotTables="0"/>
  <mergeCells count="1">
    <mergeCell ref="D1:V1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D15"/>
  <sheetViews>
    <sheetView zoomScale="77" zoomScaleNormal="77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12" sqref="A12"/>
    </sheetView>
  </sheetViews>
  <sheetFormatPr defaultColWidth="9.140625" defaultRowHeight="15.75" x14ac:dyDescent="0.25"/>
  <cols>
    <col min="1" max="1" width="60.85546875" style="15" customWidth="1"/>
    <col min="2" max="2" width="16.7109375" style="15" customWidth="1"/>
    <col min="3" max="3" width="18.28515625" style="13" customWidth="1"/>
    <col min="4" max="4" width="18.42578125" style="13" customWidth="1"/>
    <col min="5" max="16384" width="9.140625" style="13"/>
  </cols>
  <sheetData>
    <row r="1" spans="1:4" ht="52.5" customHeight="1" x14ac:dyDescent="0.25">
      <c r="A1" s="121" t="s">
        <v>3</v>
      </c>
      <c r="B1" s="121" t="s">
        <v>284</v>
      </c>
    </row>
    <row r="2" spans="1:4" ht="43.5" customHeight="1" x14ac:dyDescent="0.25">
      <c r="A2" s="122" t="s">
        <v>249</v>
      </c>
      <c r="B2" s="122"/>
    </row>
    <row r="3" spans="1:4" ht="54.75" customHeight="1" x14ac:dyDescent="0.25">
      <c r="A3" s="74" t="s">
        <v>241</v>
      </c>
      <c r="B3" s="74"/>
    </row>
    <row r="4" spans="1:4" ht="59.25" customHeight="1" x14ac:dyDescent="0.25">
      <c r="A4" s="42" t="s">
        <v>242</v>
      </c>
      <c r="B4" s="42"/>
    </row>
    <row r="5" spans="1:4" ht="54.75" customHeight="1" x14ac:dyDescent="0.25">
      <c r="A5" s="175" t="s">
        <v>213</v>
      </c>
      <c r="B5" s="176" t="e">
        <f t="shared" ref="B5" si="0">B4/B3</f>
        <v>#DIV/0!</v>
      </c>
    </row>
    <row r="6" spans="1:4" ht="54.75" customHeight="1" x14ac:dyDescent="0.25">
      <c r="A6" s="16" t="s">
        <v>231</v>
      </c>
      <c r="B6" s="16"/>
    </row>
    <row r="7" spans="1:4" ht="54.75" customHeight="1" x14ac:dyDescent="0.25">
      <c r="A7" s="83" t="s">
        <v>104</v>
      </c>
      <c r="B7" s="83"/>
    </row>
    <row r="8" spans="1:4" ht="54.75" customHeight="1" x14ac:dyDescent="0.25">
      <c r="A8" s="83" t="s">
        <v>246</v>
      </c>
      <c r="B8" s="83"/>
    </row>
    <row r="9" spans="1:4" ht="54.75" customHeight="1" x14ac:dyDescent="0.25">
      <c r="A9" s="83" t="s">
        <v>105</v>
      </c>
      <c r="B9" s="83"/>
    </row>
    <row r="10" spans="1:4" ht="54.75" customHeight="1" x14ac:dyDescent="0.25">
      <c r="A10" s="74" t="s">
        <v>243</v>
      </c>
      <c r="B10" s="74"/>
    </row>
    <row r="11" spans="1:4" ht="54.75" customHeight="1" x14ac:dyDescent="0.25">
      <c r="A11" s="74" t="s">
        <v>244</v>
      </c>
      <c r="B11" s="74"/>
      <c r="C11" s="21"/>
      <c r="D11" s="21"/>
    </row>
    <row r="12" spans="1:4" ht="54.75" customHeight="1" x14ac:dyDescent="0.25">
      <c r="A12" s="74" t="s">
        <v>214</v>
      </c>
      <c r="B12" s="172" t="e">
        <f t="shared" ref="B12" si="1">B11/B10</f>
        <v>#DIV/0!</v>
      </c>
      <c r="C12" s="134"/>
      <c r="D12" s="21"/>
    </row>
    <row r="13" spans="1:4" ht="54.75" customHeight="1" x14ac:dyDescent="0.25">
      <c r="A13" s="16" t="s">
        <v>245</v>
      </c>
      <c r="B13" s="16"/>
      <c r="C13" s="21"/>
      <c r="D13" s="21"/>
    </row>
    <row r="14" spans="1:4" ht="54.75" customHeight="1" x14ac:dyDescent="0.25">
      <c r="A14" s="42" t="s">
        <v>240</v>
      </c>
      <c r="B14" s="42"/>
    </row>
    <row r="15" spans="1:4" ht="36" customHeight="1" x14ac:dyDescent="0.25">
      <c r="A15" s="290"/>
      <c r="B15" s="290"/>
    </row>
  </sheetData>
  <sheetProtection formatCells="0" formatColumns="0" formatRows="0" insertColumns="0" insertRows="0" insertHyperlinks="0" deleteColumns="0" deleteRows="0" sort="0" autoFilter="0" pivotTables="0"/>
  <mergeCells count="1">
    <mergeCell ref="A15:B15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41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4" sqref="H4:H13"/>
    </sheetView>
  </sheetViews>
  <sheetFormatPr defaultColWidth="8.85546875" defaultRowHeight="15.75" x14ac:dyDescent="0.25"/>
  <cols>
    <col min="1" max="1" width="83.85546875" style="15" customWidth="1"/>
    <col min="2" max="7" width="12.28515625" style="13" customWidth="1"/>
    <col min="8" max="8" width="13.85546875" style="13" customWidth="1"/>
    <col min="9" max="16384" width="8.85546875" style="13"/>
  </cols>
  <sheetData>
    <row r="1" spans="1:8" ht="47.25" customHeight="1" x14ac:dyDescent="0.4">
      <c r="A1" s="26" t="s">
        <v>106</v>
      </c>
      <c r="B1" s="268"/>
      <c r="C1" s="268"/>
      <c r="D1" s="268"/>
      <c r="E1" s="268"/>
      <c r="F1" s="268"/>
      <c r="G1" s="268"/>
      <c r="H1" s="268"/>
    </row>
    <row r="2" spans="1:8" s="17" customFormat="1" ht="23.25" customHeight="1" x14ac:dyDescent="0.25">
      <c r="A2" s="110"/>
      <c r="B2" s="269" t="s">
        <v>284</v>
      </c>
      <c r="C2" s="270"/>
      <c r="D2" s="270"/>
      <c r="E2" s="270"/>
      <c r="F2" s="270"/>
      <c r="G2" s="270"/>
      <c r="H2" s="271"/>
    </row>
    <row r="3" spans="1:8" ht="29.1" customHeight="1" x14ac:dyDescent="0.25">
      <c r="A3" s="104" t="s">
        <v>131</v>
      </c>
      <c r="B3" s="153" t="s">
        <v>232</v>
      </c>
      <c r="C3" s="155" t="s">
        <v>233</v>
      </c>
      <c r="D3" s="155" t="s">
        <v>248</v>
      </c>
      <c r="E3" s="153" t="s">
        <v>234</v>
      </c>
      <c r="F3" s="153" t="s">
        <v>235</v>
      </c>
      <c r="G3" s="153" t="s">
        <v>236</v>
      </c>
      <c r="H3" s="153" t="s">
        <v>286</v>
      </c>
    </row>
    <row r="4" spans="1:8" ht="36" customHeight="1" x14ac:dyDescent="0.25">
      <c r="A4" s="22" t="s">
        <v>129</v>
      </c>
      <c r="B4" s="113"/>
      <c r="C4" s="113"/>
      <c r="D4" s="113"/>
      <c r="E4" s="113"/>
      <c r="F4" s="113"/>
      <c r="G4" s="114"/>
      <c r="H4" s="179">
        <f>SUM(B4:G4)</f>
        <v>0</v>
      </c>
    </row>
    <row r="5" spans="1:8" ht="36" customHeight="1" x14ac:dyDescent="0.25">
      <c r="A5" s="23" t="s">
        <v>130</v>
      </c>
      <c r="B5" s="113"/>
      <c r="C5" s="113"/>
      <c r="D5" s="113"/>
      <c r="E5" s="113"/>
      <c r="F5" s="113"/>
      <c r="G5" s="114"/>
      <c r="H5" s="179">
        <f>SUM(B5:G5)</f>
        <v>0</v>
      </c>
    </row>
    <row r="6" spans="1:8" s="19" customFormat="1" ht="36" customHeight="1" x14ac:dyDescent="0.25">
      <c r="A6" s="201" t="s">
        <v>35</v>
      </c>
      <c r="B6" s="172" t="e">
        <f>B5/B4</f>
        <v>#DIV/0!</v>
      </c>
      <c r="C6" s="172" t="e">
        <f t="shared" ref="C6:F6" si="0">C5/C4</f>
        <v>#DIV/0!</v>
      </c>
      <c r="D6" s="172" t="e">
        <f t="shared" si="0"/>
        <v>#DIV/0!</v>
      </c>
      <c r="E6" s="172" t="e">
        <f t="shared" si="0"/>
        <v>#DIV/0!</v>
      </c>
      <c r="F6" s="172" t="e">
        <f t="shared" si="0"/>
        <v>#DIV/0!</v>
      </c>
      <c r="G6" s="172" t="e">
        <f>G5/G4</f>
        <v>#DIV/0!</v>
      </c>
      <c r="H6" s="172" t="e">
        <f>H5/H4</f>
        <v>#DIV/0!</v>
      </c>
    </row>
    <row r="7" spans="1:8" ht="36" customHeight="1" x14ac:dyDescent="0.25">
      <c r="A7" s="84" t="s">
        <v>102</v>
      </c>
      <c r="B7" s="113"/>
      <c r="C7" s="113"/>
      <c r="D7" s="113"/>
      <c r="E7" s="113"/>
      <c r="F7" s="113"/>
      <c r="G7" s="114"/>
      <c r="H7" s="179">
        <f t="shared" ref="H7" si="1">SUM(B7:G7)</f>
        <v>0</v>
      </c>
    </row>
    <row r="8" spans="1:8" ht="31.5" x14ac:dyDescent="0.25">
      <c r="A8" s="84" t="s">
        <v>287</v>
      </c>
      <c r="B8" s="173" t="e">
        <f>B7/B5</f>
        <v>#DIV/0!</v>
      </c>
      <c r="C8" s="173" t="e">
        <f t="shared" ref="C8:H8" si="2">C7/C5</f>
        <v>#DIV/0!</v>
      </c>
      <c r="D8" s="173" t="e">
        <f t="shared" si="2"/>
        <v>#DIV/0!</v>
      </c>
      <c r="E8" s="173" t="e">
        <f t="shared" si="2"/>
        <v>#DIV/0!</v>
      </c>
      <c r="F8" s="173" t="e">
        <f t="shared" si="2"/>
        <v>#DIV/0!</v>
      </c>
      <c r="G8" s="173" t="e">
        <f t="shared" si="2"/>
        <v>#DIV/0!</v>
      </c>
      <c r="H8" s="173" t="e">
        <f t="shared" si="2"/>
        <v>#DIV/0!</v>
      </c>
    </row>
    <row r="9" spans="1:8" ht="32.25" customHeight="1" x14ac:dyDescent="0.25">
      <c r="A9" s="24" t="s">
        <v>124</v>
      </c>
      <c r="B9" s="113"/>
      <c r="C9" s="113"/>
      <c r="D9" s="113"/>
      <c r="E9" s="113"/>
      <c r="F9" s="113"/>
      <c r="G9" s="114"/>
      <c r="H9" s="179">
        <f>SUM(B9:G9)</f>
        <v>0</v>
      </c>
    </row>
    <row r="10" spans="1:8" ht="27.75" customHeight="1" x14ac:dyDescent="0.25">
      <c r="A10" s="24" t="s">
        <v>125</v>
      </c>
      <c r="B10" s="113"/>
      <c r="C10" s="113"/>
      <c r="D10" s="113"/>
      <c r="E10" s="113"/>
      <c r="F10" s="113"/>
      <c r="G10" s="114"/>
      <c r="H10" s="179">
        <f>SUM(B10:G10)</f>
        <v>0</v>
      </c>
    </row>
    <row r="11" spans="1:8" ht="29.25" customHeight="1" x14ac:dyDescent="0.25">
      <c r="A11" s="24" t="s">
        <v>126</v>
      </c>
      <c r="B11" s="113"/>
      <c r="C11" s="113"/>
      <c r="D11" s="113"/>
      <c r="E11" s="113"/>
      <c r="F11" s="113"/>
      <c r="G11" s="114"/>
      <c r="H11" s="179">
        <f>SUM(B11:G11)</f>
        <v>0</v>
      </c>
    </row>
    <row r="12" spans="1:8" ht="34.5" customHeight="1" x14ac:dyDescent="0.25">
      <c r="A12" s="24" t="s">
        <v>127</v>
      </c>
      <c r="B12" s="113"/>
      <c r="C12" s="113"/>
      <c r="D12" s="113"/>
      <c r="E12" s="113"/>
      <c r="F12" s="113"/>
      <c r="G12" s="114"/>
      <c r="H12" s="179">
        <f>SUM(B12:G12)</f>
        <v>0</v>
      </c>
    </row>
    <row r="13" spans="1:8" s="21" customFormat="1" ht="31.5" customHeight="1" x14ac:dyDescent="0.25">
      <c r="A13" s="24" t="s">
        <v>128</v>
      </c>
      <c r="B13" s="113"/>
      <c r="C13" s="113"/>
      <c r="D13" s="113"/>
      <c r="E13" s="113"/>
      <c r="F13" s="113"/>
      <c r="G13" s="114"/>
      <c r="H13" s="179">
        <f>SUM(B13:G13)</f>
        <v>0</v>
      </c>
    </row>
    <row r="14" spans="1:8" s="79" customFormat="1" ht="22.5" customHeight="1" x14ac:dyDescent="0.25">
      <c r="B14" s="102"/>
      <c r="C14" s="102"/>
      <c r="D14" s="102"/>
      <c r="E14" s="102"/>
      <c r="F14" s="102"/>
      <c r="G14" s="102"/>
      <c r="H14" s="102"/>
    </row>
    <row r="15" spans="1:8" s="79" customFormat="1" ht="22.5" customHeight="1" x14ac:dyDescent="0.25">
      <c r="A15" s="78"/>
      <c r="B15" s="102"/>
      <c r="C15" s="102"/>
      <c r="D15" s="102"/>
      <c r="E15" s="102"/>
      <c r="F15" s="102"/>
      <c r="G15" s="102"/>
      <c r="H15" s="102"/>
    </row>
    <row r="16" spans="1:8" s="79" customFormat="1" ht="22.5" customHeight="1" x14ac:dyDescent="0.25">
      <c r="A16" s="80"/>
      <c r="B16" s="102"/>
      <c r="C16" s="102"/>
      <c r="D16" s="102"/>
      <c r="E16" s="102"/>
      <c r="F16" s="102"/>
      <c r="G16" s="102"/>
      <c r="H16" s="102"/>
    </row>
    <row r="17" spans="2:8" x14ac:dyDescent="0.25">
      <c r="B17" s="21"/>
      <c r="C17" s="21"/>
      <c r="D17" s="21"/>
      <c r="E17" s="21"/>
      <c r="F17" s="21"/>
      <c r="G17" s="21"/>
      <c r="H17" s="21"/>
    </row>
    <row r="18" spans="2:8" x14ac:dyDescent="0.25">
      <c r="B18" s="103"/>
      <c r="C18" s="103"/>
      <c r="D18" s="103"/>
      <c r="E18" s="103"/>
      <c r="F18" s="103"/>
      <c r="G18" s="103"/>
      <c r="H18" s="103"/>
    </row>
    <row r="19" spans="2:8" x14ac:dyDescent="0.25">
      <c r="B19" s="21"/>
      <c r="C19" s="21"/>
      <c r="D19" s="21"/>
      <c r="E19" s="21"/>
      <c r="F19" s="21"/>
      <c r="G19" s="21"/>
      <c r="H19" s="21"/>
    </row>
    <row r="20" spans="2:8" x14ac:dyDescent="0.25">
      <c r="B20" s="21"/>
      <c r="C20" s="21"/>
      <c r="D20" s="21"/>
      <c r="E20" s="21"/>
      <c r="F20" s="21"/>
      <c r="G20" s="21"/>
      <c r="H20" s="21"/>
    </row>
    <row r="21" spans="2:8" x14ac:dyDescent="0.25">
      <c r="B21" s="21"/>
      <c r="C21" s="21"/>
      <c r="D21" s="21"/>
      <c r="E21" s="21"/>
      <c r="F21" s="21"/>
      <c r="G21" s="21"/>
      <c r="H21" s="21"/>
    </row>
    <row r="22" spans="2:8" x14ac:dyDescent="0.25">
      <c r="B22" s="21"/>
      <c r="C22" s="21"/>
      <c r="D22" s="21"/>
      <c r="E22" s="21"/>
      <c r="F22" s="21"/>
      <c r="G22" s="21"/>
      <c r="H22" s="21"/>
    </row>
    <row r="23" spans="2:8" x14ac:dyDescent="0.25">
      <c r="B23" s="21"/>
      <c r="C23" s="21"/>
      <c r="D23" s="21"/>
      <c r="E23" s="21"/>
      <c r="F23" s="21"/>
      <c r="G23" s="21"/>
      <c r="H23" s="21"/>
    </row>
    <row r="24" spans="2:8" x14ac:dyDescent="0.25">
      <c r="B24" s="21"/>
      <c r="C24" s="21"/>
      <c r="D24" s="21"/>
      <c r="E24" s="21"/>
      <c r="F24" s="21"/>
      <c r="G24" s="21"/>
      <c r="H24" s="21"/>
    </row>
    <row r="25" spans="2:8" x14ac:dyDescent="0.25">
      <c r="B25" s="21"/>
      <c r="C25" s="21"/>
      <c r="D25" s="21"/>
      <c r="E25" s="21"/>
      <c r="F25" s="21"/>
      <c r="G25" s="21"/>
      <c r="H25" s="21"/>
    </row>
    <row r="26" spans="2:8" x14ac:dyDescent="0.25">
      <c r="B26" s="21"/>
      <c r="C26" s="21"/>
      <c r="D26" s="21"/>
      <c r="E26" s="21"/>
      <c r="F26" s="21"/>
      <c r="G26" s="21"/>
      <c r="H26" s="21"/>
    </row>
    <row r="27" spans="2:8" x14ac:dyDescent="0.25">
      <c r="B27" s="21"/>
      <c r="C27" s="21"/>
      <c r="D27" s="21"/>
      <c r="E27" s="21"/>
      <c r="F27" s="21"/>
      <c r="G27" s="21"/>
      <c r="H27" s="21"/>
    </row>
    <row r="28" spans="2:8" x14ac:dyDescent="0.25">
      <c r="B28" s="21"/>
      <c r="C28" s="21"/>
      <c r="D28" s="21"/>
      <c r="E28" s="21"/>
      <c r="F28" s="21"/>
      <c r="G28" s="21"/>
      <c r="H28" s="21"/>
    </row>
    <row r="29" spans="2:8" x14ac:dyDescent="0.25">
      <c r="B29" s="21"/>
      <c r="C29" s="21"/>
      <c r="D29" s="21"/>
      <c r="E29" s="21"/>
      <c r="F29" s="21"/>
      <c r="G29" s="21"/>
      <c r="H29" s="21"/>
    </row>
    <row r="30" spans="2:8" x14ac:dyDescent="0.25">
      <c r="B30" s="21"/>
      <c r="C30" s="21"/>
      <c r="D30" s="21"/>
      <c r="E30" s="21"/>
      <c r="F30" s="21"/>
      <c r="G30" s="21"/>
      <c r="H30" s="21"/>
    </row>
    <row r="31" spans="2:8" x14ac:dyDescent="0.25">
      <c r="B31" s="21"/>
      <c r="C31" s="21"/>
      <c r="D31" s="21"/>
      <c r="E31" s="21"/>
      <c r="F31" s="21"/>
      <c r="G31" s="21"/>
      <c r="H31" s="21"/>
    </row>
    <row r="32" spans="2:8" x14ac:dyDescent="0.25">
      <c r="B32" s="21"/>
      <c r="C32" s="21"/>
      <c r="D32" s="21"/>
      <c r="E32" s="21"/>
      <c r="F32" s="21"/>
      <c r="G32" s="21"/>
      <c r="H32" s="21"/>
    </row>
    <row r="33" spans="2:8" x14ac:dyDescent="0.25">
      <c r="B33" s="21"/>
      <c r="C33" s="21"/>
      <c r="D33" s="21"/>
      <c r="E33" s="21"/>
      <c r="F33" s="21"/>
      <c r="G33" s="21"/>
      <c r="H33" s="21"/>
    </row>
    <row r="34" spans="2:8" x14ac:dyDescent="0.25">
      <c r="B34" s="21"/>
      <c r="C34" s="21"/>
      <c r="D34" s="21"/>
      <c r="E34" s="21"/>
      <c r="F34" s="21"/>
      <c r="G34" s="21"/>
      <c r="H34" s="21"/>
    </row>
    <row r="35" spans="2:8" x14ac:dyDescent="0.25">
      <c r="B35" s="21"/>
      <c r="C35" s="21"/>
      <c r="D35" s="21"/>
      <c r="E35" s="21"/>
      <c r="F35" s="21"/>
      <c r="G35" s="21"/>
      <c r="H35" s="21"/>
    </row>
    <row r="36" spans="2:8" x14ac:dyDescent="0.25">
      <c r="B36" s="21"/>
      <c r="C36" s="21"/>
      <c r="D36" s="21"/>
      <c r="E36" s="21"/>
      <c r="F36" s="21"/>
      <c r="G36" s="21"/>
      <c r="H36" s="21"/>
    </row>
    <row r="37" spans="2:8" x14ac:dyDescent="0.25">
      <c r="B37" s="21"/>
      <c r="C37" s="21"/>
      <c r="D37" s="21"/>
      <c r="E37" s="21"/>
      <c r="F37" s="21"/>
      <c r="G37" s="21"/>
      <c r="H37" s="21"/>
    </row>
    <row r="38" spans="2:8" x14ac:dyDescent="0.25">
      <c r="B38" s="21"/>
      <c r="C38" s="21"/>
      <c r="D38" s="21"/>
      <c r="E38" s="21"/>
      <c r="F38" s="21"/>
      <c r="G38" s="21"/>
      <c r="H38" s="21"/>
    </row>
    <row r="39" spans="2:8" x14ac:dyDescent="0.25">
      <c r="B39" s="21"/>
      <c r="C39" s="21"/>
      <c r="D39" s="21"/>
      <c r="E39" s="21"/>
      <c r="F39" s="21"/>
      <c r="G39" s="21"/>
      <c r="H39" s="21"/>
    </row>
    <row r="40" spans="2:8" x14ac:dyDescent="0.25">
      <c r="B40" s="21"/>
      <c r="C40" s="21"/>
      <c r="D40" s="21"/>
      <c r="E40" s="21"/>
      <c r="F40" s="21"/>
      <c r="G40" s="21"/>
      <c r="H40" s="21"/>
    </row>
    <row r="41" spans="2:8" x14ac:dyDescent="0.25">
      <c r="B41" s="21"/>
      <c r="C41" s="21"/>
      <c r="D41" s="21"/>
      <c r="E41" s="21"/>
      <c r="F41" s="21"/>
      <c r="G41" s="21"/>
      <c r="H41" s="21"/>
    </row>
  </sheetData>
  <sheetProtection formatCells="0" formatColumns="0" formatRows="0" insertColumns="0" insertRows="0" insertHyperlinks="0" deleteColumns="0" deleteRows="0" sort="0" autoFilter="0" pivotTables="0"/>
  <mergeCells count="2">
    <mergeCell ref="B1:H1"/>
    <mergeCell ref="B2:H2"/>
  </mergeCells>
  <pageMargins left="0.7" right="0.7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9" sqref="F9"/>
    </sheetView>
  </sheetViews>
  <sheetFormatPr defaultColWidth="8.85546875" defaultRowHeight="15.75" x14ac:dyDescent="0.25"/>
  <cols>
    <col min="1" max="1" width="75.85546875" style="211" customWidth="1"/>
    <col min="2" max="2" width="9" style="13" customWidth="1"/>
    <col min="3" max="16384" width="8.85546875" style="13"/>
  </cols>
  <sheetData>
    <row r="1" spans="1:8" ht="54" customHeight="1" x14ac:dyDescent="0.4">
      <c r="A1" s="121" t="s">
        <v>312</v>
      </c>
      <c r="B1" s="268"/>
      <c r="C1" s="268"/>
      <c r="D1" s="268"/>
      <c r="E1" s="268"/>
      <c r="F1" s="268"/>
      <c r="G1" s="268"/>
      <c r="H1" s="268"/>
    </row>
    <row r="2" spans="1:8" ht="33" customHeight="1" x14ac:dyDescent="0.25">
      <c r="A2" s="208" t="s">
        <v>373</v>
      </c>
      <c r="B2" s="269" t="s">
        <v>284</v>
      </c>
      <c r="C2" s="270"/>
      <c r="D2" s="270"/>
      <c r="E2" s="270"/>
      <c r="F2" s="270"/>
      <c r="G2" s="270"/>
      <c r="H2" s="271"/>
    </row>
    <row r="3" spans="1:8" ht="29.25" customHeight="1" x14ac:dyDescent="0.25">
      <c r="A3" s="207" t="s">
        <v>239</v>
      </c>
      <c r="B3" s="207" t="s">
        <v>232</v>
      </c>
      <c r="C3" s="207" t="s">
        <v>233</v>
      </c>
      <c r="D3" s="207" t="s">
        <v>248</v>
      </c>
      <c r="E3" s="207" t="s">
        <v>234</v>
      </c>
      <c r="F3" s="207" t="s">
        <v>235</v>
      </c>
      <c r="G3" s="207" t="s">
        <v>236</v>
      </c>
      <c r="H3" s="207" t="s">
        <v>237</v>
      </c>
    </row>
    <row r="4" spans="1:8" ht="29.25" customHeight="1" x14ac:dyDescent="0.25">
      <c r="A4" s="232" t="s">
        <v>359</v>
      </c>
      <c r="B4" s="109" t="s">
        <v>37</v>
      </c>
      <c r="C4" s="109" t="s">
        <v>37</v>
      </c>
      <c r="D4" s="109" t="s">
        <v>37</v>
      </c>
      <c r="E4" s="109"/>
      <c r="F4" s="109"/>
      <c r="G4" s="109"/>
      <c r="H4" s="212">
        <f t="shared" ref="H4" si="0">SUM(B4:G4)</f>
        <v>0</v>
      </c>
    </row>
    <row r="5" spans="1:8" ht="30" customHeight="1" x14ac:dyDescent="0.25">
      <c r="A5" s="232" t="s">
        <v>360</v>
      </c>
      <c r="B5" s="212">
        <f>B6</f>
        <v>0</v>
      </c>
      <c r="C5" s="212">
        <f>C6</f>
        <v>0</v>
      </c>
      <c r="D5" s="227" t="s">
        <v>37</v>
      </c>
      <c r="E5" s="227" t="s">
        <v>37</v>
      </c>
      <c r="F5" s="227" t="s">
        <v>37</v>
      </c>
      <c r="G5" s="227" t="s">
        <v>37</v>
      </c>
      <c r="H5" s="212">
        <f>SUM(D5:G5)</f>
        <v>0</v>
      </c>
    </row>
    <row r="6" spans="1:8" ht="40.5" customHeight="1" x14ac:dyDescent="0.25">
      <c r="A6" s="232" t="s">
        <v>361</v>
      </c>
      <c r="B6" s="209"/>
      <c r="C6" s="209"/>
      <c r="D6" s="227" t="s">
        <v>37</v>
      </c>
      <c r="E6" s="227" t="s">
        <v>37</v>
      </c>
      <c r="F6" s="227" t="s">
        <v>37</v>
      </c>
      <c r="G6" s="227" t="s">
        <v>37</v>
      </c>
      <c r="H6" s="212">
        <f>SUM(B6:C6)</f>
        <v>0</v>
      </c>
    </row>
    <row r="7" spans="1:8" ht="28.5" customHeight="1" x14ac:dyDescent="0.25">
      <c r="A7" s="233" t="s">
        <v>362</v>
      </c>
      <c r="B7" s="227" t="s">
        <v>37</v>
      </c>
      <c r="C7" s="227" t="s">
        <v>37</v>
      </c>
      <c r="D7" s="209"/>
      <c r="E7" s="209"/>
      <c r="F7" s="209"/>
      <c r="G7" s="209"/>
      <c r="H7" s="212">
        <f>SUM(E7:G7)</f>
        <v>0</v>
      </c>
    </row>
    <row r="8" spans="1:8" ht="30" customHeight="1" x14ac:dyDescent="0.25">
      <c r="A8" s="234" t="s">
        <v>363</v>
      </c>
      <c r="B8" s="227" t="s">
        <v>37</v>
      </c>
      <c r="C8" s="227" t="s">
        <v>37</v>
      </c>
      <c r="D8" s="209"/>
      <c r="E8" s="209"/>
      <c r="F8" s="209"/>
      <c r="G8" s="209"/>
      <c r="H8" s="212">
        <f>SUM(B8:G8)</f>
        <v>0</v>
      </c>
    </row>
    <row r="9" spans="1:8" ht="30" customHeight="1" x14ac:dyDescent="0.25">
      <c r="A9" s="234" t="s">
        <v>323</v>
      </c>
      <c r="B9" s="227" t="s">
        <v>37</v>
      </c>
      <c r="C9" s="227" t="s">
        <v>37</v>
      </c>
      <c r="D9" s="209"/>
      <c r="E9" s="209"/>
      <c r="F9" s="209"/>
      <c r="G9" s="209"/>
      <c r="H9" s="212">
        <f>SUM(D9:G9)</f>
        <v>0</v>
      </c>
    </row>
    <row r="10" spans="1:8" ht="30" customHeight="1" x14ac:dyDescent="0.25">
      <c r="A10" s="234" t="s">
        <v>364</v>
      </c>
      <c r="B10" s="209" t="s">
        <v>37</v>
      </c>
      <c r="C10" s="212">
        <f>C11</f>
        <v>0</v>
      </c>
      <c r="D10" s="209" t="s">
        <v>37</v>
      </c>
      <c r="E10" s="212">
        <f>E11</f>
        <v>0</v>
      </c>
      <c r="F10" s="209" t="s">
        <v>37</v>
      </c>
      <c r="G10" s="209" t="s">
        <v>37</v>
      </c>
      <c r="H10" s="212">
        <f>SUM(B10:G10)</f>
        <v>0</v>
      </c>
    </row>
    <row r="11" spans="1:8" ht="30" customHeight="1" x14ac:dyDescent="0.25">
      <c r="A11" s="232" t="s">
        <v>320</v>
      </c>
      <c r="B11" s="209" t="s">
        <v>37</v>
      </c>
      <c r="C11" s="209"/>
      <c r="D11" s="209" t="s">
        <v>37</v>
      </c>
      <c r="E11" s="209"/>
      <c r="F11" s="209" t="s">
        <v>37</v>
      </c>
      <c r="G11" s="209" t="s">
        <v>37</v>
      </c>
      <c r="H11" s="212">
        <f t="shared" ref="H11:H12" si="1">SUM(B11:G11)</f>
        <v>0</v>
      </c>
    </row>
    <row r="12" spans="1:8" ht="30" customHeight="1" x14ac:dyDescent="0.25">
      <c r="A12" s="234" t="s">
        <v>365</v>
      </c>
      <c r="B12" s="250">
        <f>SUM(B13:B15)</f>
        <v>0</v>
      </c>
      <c r="C12" s="250">
        <f t="shared" ref="C12:G12" si="2">SUM(C13:C15)</f>
        <v>0</v>
      </c>
      <c r="D12" s="250">
        <f t="shared" si="2"/>
        <v>0</v>
      </c>
      <c r="E12" s="250">
        <f t="shared" si="2"/>
        <v>0</v>
      </c>
      <c r="F12" s="250">
        <f t="shared" si="2"/>
        <v>0</v>
      </c>
      <c r="G12" s="250">
        <f t="shared" si="2"/>
        <v>0</v>
      </c>
      <c r="H12" s="212">
        <f t="shared" si="1"/>
        <v>0</v>
      </c>
    </row>
    <row r="13" spans="1:8" ht="30" customHeight="1" x14ac:dyDescent="0.25">
      <c r="A13" s="232" t="s">
        <v>300</v>
      </c>
      <c r="B13" s="210"/>
      <c r="C13" s="209"/>
      <c r="D13" s="114"/>
      <c r="E13" s="114"/>
      <c r="F13" s="114"/>
      <c r="G13" s="114"/>
      <c r="H13" s="212">
        <f>SUM(D13:G13)</f>
        <v>0</v>
      </c>
    </row>
    <row r="14" spans="1:8" ht="36.75" customHeight="1" x14ac:dyDescent="0.25">
      <c r="A14" s="232" t="s">
        <v>302</v>
      </c>
      <c r="B14" s="210"/>
      <c r="C14" s="209"/>
      <c r="D14" s="114"/>
      <c r="E14" s="114"/>
      <c r="F14" s="114"/>
      <c r="G14" s="114"/>
      <c r="H14" s="212">
        <f t="shared" ref="H14:H18" si="3">SUM(D14:G14)</f>
        <v>0</v>
      </c>
    </row>
    <row r="15" spans="1:8" ht="36.75" customHeight="1" x14ac:dyDescent="0.25">
      <c r="A15" s="232" t="s">
        <v>305</v>
      </c>
      <c r="B15" s="210"/>
      <c r="C15" s="209"/>
      <c r="D15" s="114"/>
      <c r="E15" s="114"/>
      <c r="F15" s="114"/>
      <c r="G15" s="114"/>
      <c r="H15" s="212">
        <f t="shared" si="3"/>
        <v>0</v>
      </c>
    </row>
    <row r="16" spans="1:8" ht="36.75" customHeight="1" x14ac:dyDescent="0.25">
      <c r="A16" s="235" t="s">
        <v>366</v>
      </c>
      <c r="B16" s="249">
        <f>SUM(B19:B20)</f>
        <v>0</v>
      </c>
      <c r="C16" s="212">
        <f>SUM(C19:C20)</f>
        <v>0</v>
      </c>
      <c r="D16" s="180">
        <f>SUM(D19:D20)</f>
        <v>0</v>
      </c>
      <c r="E16" s="180">
        <f>SUM(E17:E20)</f>
        <v>0</v>
      </c>
      <c r="F16" s="180">
        <f>SUM(F19:F20)</f>
        <v>0</v>
      </c>
      <c r="G16" s="180">
        <f>SUM(G19:G20)</f>
        <v>0</v>
      </c>
      <c r="H16" s="212">
        <f t="shared" si="3"/>
        <v>0</v>
      </c>
    </row>
    <row r="17" spans="1:8" s="19" customFormat="1" ht="30" customHeight="1" x14ac:dyDescent="0.25">
      <c r="A17" s="236" t="s">
        <v>367</v>
      </c>
      <c r="B17" s="210" t="s">
        <v>37</v>
      </c>
      <c r="C17" s="209" t="s">
        <v>37</v>
      </c>
      <c r="D17" s="114" t="s">
        <v>37</v>
      </c>
      <c r="E17" s="114"/>
      <c r="F17" s="114" t="s">
        <v>37</v>
      </c>
      <c r="G17" s="114" t="s">
        <v>37</v>
      </c>
      <c r="H17" s="212">
        <f t="shared" si="3"/>
        <v>0</v>
      </c>
    </row>
    <row r="18" spans="1:8" s="19" customFormat="1" ht="30" customHeight="1" x14ac:dyDescent="0.25">
      <c r="A18" s="236" t="s">
        <v>368</v>
      </c>
      <c r="B18" s="210" t="s">
        <v>37</v>
      </c>
      <c r="C18" s="209"/>
      <c r="D18" s="114" t="s">
        <v>37</v>
      </c>
      <c r="E18" s="114"/>
      <c r="F18" s="114" t="s">
        <v>37</v>
      </c>
      <c r="G18" s="114" t="s">
        <v>37</v>
      </c>
      <c r="H18" s="212">
        <f t="shared" si="3"/>
        <v>0</v>
      </c>
    </row>
    <row r="19" spans="1:8" ht="19.5" customHeight="1" x14ac:dyDescent="0.25">
      <c r="A19" s="236" t="s">
        <v>331</v>
      </c>
      <c r="B19" s="209"/>
      <c r="C19" s="114"/>
      <c r="D19" s="209"/>
      <c r="E19" s="114"/>
      <c r="F19" s="209"/>
      <c r="G19" s="209"/>
      <c r="H19" s="212">
        <f>C19+E19</f>
        <v>0</v>
      </c>
    </row>
    <row r="20" spans="1:8" ht="32.25" customHeight="1" x14ac:dyDescent="0.25">
      <c r="A20" s="236" t="s">
        <v>379</v>
      </c>
      <c r="B20" s="209"/>
      <c r="C20" s="209"/>
      <c r="D20" s="209"/>
      <c r="E20" s="209"/>
      <c r="F20" s="209"/>
      <c r="G20" s="114"/>
      <c r="H20" s="212">
        <f>G20</f>
        <v>0</v>
      </c>
    </row>
    <row r="21" spans="1:8" ht="24.75" customHeight="1" x14ac:dyDescent="0.25">
      <c r="A21" s="232" t="s">
        <v>380</v>
      </c>
      <c r="B21" s="114"/>
      <c r="C21" s="114"/>
      <c r="D21" s="114"/>
      <c r="E21" s="114"/>
      <c r="F21" s="114"/>
      <c r="G21" s="114"/>
      <c r="H21" s="212">
        <f t="shared" ref="H21:H23" si="4">SUM(B21:G21)</f>
        <v>0</v>
      </c>
    </row>
    <row r="22" spans="1:8" ht="20.25" customHeight="1" x14ac:dyDescent="0.25">
      <c r="A22" s="234" t="s">
        <v>369</v>
      </c>
      <c r="B22" s="210" t="s">
        <v>37</v>
      </c>
      <c r="C22" s="209"/>
      <c r="D22" s="114" t="s">
        <v>37</v>
      </c>
      <c r="E22" s="114"/>
      <c r="F22" s="114" t="s">
        <v>37</v>
      </c>
      <c r="G22" s="114" t="s">
        <v>37</v>
      </c>
      <c r="H22" s="212">
        <f t="shared" si="4"/>
        <v>0</v>
      </c>
    </row>
    <row r="23" spans="1:8" ht="20.25" customHeight="1" x14ac:dyDescent="0.25">
      <c r="A23" s="237" t="s">
        <v>370</v>
      </c>
      <c r="B23" s="114"/>
      <c r="C23" s="114"/>
      <c r="D23" s="114"/>
      <c r="E23" s="114"/>
      <c r="F23" s="114"/>
      <c r="G23" s="114"/>
      <c r="H23" s="212">
        <f t="shared" si="4"/>
        <v>0</v>
      </c>
    </row>
    <row r="24" spans="1:8" ht="28.5" customHeight="1" x14ac:dyDescent="0.25">
      <c r="A24" s="237" t="s">
        <v>371</v>
      </c>
      <c r="B24" s="209"/>
      <c r="C24" s="209"/>
      <c r="D24" s="209"/>
      <c r="E24" s="114"/>
      <c r="F24" s="209"/>
      <c r="G24" s="209"/>
      <c r="H24" s="212">
        <f>E24</f>
        <v>0</v>
      </c>
    </row>
    <row r="25" spans="1:8" ht="30.75" customHeight="1" x14ac:dyDescent="0.25">
      <c r="A25" s="237" t="s">
        <v>372</v>
      </c>
      <c r="B25" s="209"/>
      <c r="C25" s="114"/>
      <c r="D25" s="209"/>
      <c r="E25" s="114"/>
      <c r="F25" s="209"/>
      <c r="G25" s="209"/>
      <c r="H25" s="212">
        <f t="shared" ref="H25" si="5">E25</f>
        <v>0</v>
      </c>
    </row>
    <row r="26" spans="1:8" ht="20.25" customHeight="1" x14ac:dyDescent="0.25">
      <c r="A26" s="237" t="s">
        <v>238</v>
      </c>
      <c r="B26" s="158"/>
      <c r="C26" s="114"/>
      <c r="D26" s="114"/>
      <c r="E26" s="114"/>
      <c r="F26" s="114"/>
      <c r="G26" s="114"/>
      <c r="H26" s="212">
        <f t="shared" ref="H26:H27" si="6">SUM(B26:G26)</f>
        <v>0</v>
      </c>
    </row>
    <row r="27" spans="1:8" ht="20.25" customHeight="1" x14ac:dyDescent="0.25">
      <c r="A27" s="237" t="s">
        <v>313</v>
      </c>
      <c r="B27" s="250">
        <f>B5+B12+B16+B21+B23+B24+B25+B26</f>
        <v>0</v>
      </c>
      <c r="C27" s="250">
        <f>C5+C10+C12+C16+C21+C22+C23+C24+C25+C26</f>
        <v>0</v>
      </c>
      <c r="D27" s="250">
        <f>D7+D8+D9+D12+D16+D21+D23+D24+D25+D26</f>
        <v>0</v>
      </c>
      <c r="E27" s="180">
        <f>E4+E7+E8+E9+E10+E12+E16+E21+E22+E23+E24+E25+E26</f>
        <v>0</v>
      </c>
      <c r="F27" s="180">
        <f>F4+F7+F8+F9+F12+F16+F21+F23+F24+F25+F26</f>
        <v>0</v>
      </c>
      <c r="G27" s="180">
        <f>G4+G7+G8+G9+G12+G16+G21+G23+G24+G25+G26</f>
        <v>0</v>
      </c>
      <c r="H27" s="212">
        <f t="shared" si="6"/>
        <v>0</v>
      </c>
    </row>
  </sheetData>
  <protectedRanges>
    <protectedRange sqref="D22:G22 D13:G18" name="Диапазон1_1"/>
  </protectedRanges>
  <mergeCells count="2">
    <mergeCell ref="B1:H1"/>
    <mergeCell ref="B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14"/>
  <sheetViews>
    <sheetView zoomScale="90" zoomScaleNormal="9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A9" sqref="A9"/>
    </sheetView>
  </sheetViews>
  <sheetFormatPr defaultColWidth="8.85546875" defaultRowHeight="15.75" x14ac:dyDescent="0.25"/>
  <cols>
    <col min="1" max="1" width="97.28515625" style="15" customWidth="1"/>
    <col min="2" max="2" width="14.5703125" style="10" customWidth="1"/>
    <col min="3" max="16384" width="8.85546875" style="10"/>
  </cols>
  <sheetData>
    <row r="1" spans="1:2" ht="30.75" customHeight="1" x14ac:dyDescent="0.25">
      <c r="A1" s="118" t="s">
        <v>309</v>
      </c>
      <c r="B1" s="162"/>
    </row>
    <row r="2" spans="1:2" ht="30" customHeight="1" x14ac:dyDescent="0.25">
      <c r="A2" s="123" t="s">
        <v>250</v>
      </c>
      <c r="B2" s="150" t="s">
        <v>285</v>
      </c>
    </row>
    <row r="3" spans="1:2" s="27" customFormat="1" ht="30.75" customHeight="1" x14ac:dyDescent="0.25">
      <c r="A3" s="137" t="s">
        <v>131</v>
      </c>
      <c r="B3" s="111"/>
    </row>
    <row r="4" spans="1:2" s="28" customFormat="1" ht="35.25" customHeight="1" x14ac:dyDescent="0.25">
      <c r="A4" s="202" t="s">
        <v>123</v>
      </c>
      <c r="B4" s="177">
        <f t="shared" ref="B4" si="0">B5+B6</f>
        <v>0</v>
      </c>
    </row>
    <row r="5" spans="1:2" s="12" customFormat="1" ht="33.6" customHeight="1" x14ac:dyDescent="0.25">
      <c r="A5" s="157" t="s">
        <v>107</v>
      </c>
      <c r="B5" s="158"/>
    </row>
    <row r="6" spans="1:2" ht="69" customHeight="1" x14ac:dyDescent="0.25">
      <c r="A6" s="157" t="s">
        <v>290</v>
      </c>
      <c r="B6" s="158"/>
    </row>
    <row r="7" spans="1:2" ht="44.25" customHeight="1" x14ac:dyDescent="0.25">
      <c r="A7" s="202" t="s">
        <v>252</v>
      </c>
      <c r="B7" s="177">
        <f t="shared" ref="B7" si="1">B8+B9+B10+B11+B12+B13</f>
        <v>0</v>
      </c>
    </row>
    <row r="8" spans="1:2" ht="29.25" customHeight="1" x14ac:dyDescent="0.25">
      <c r="A8" s="157" t="s">
        <v>136</v>
      </c>
      <c r="B8" s="159"/>
    </row>
    <row r="9" spans="1:2" ht="29.25" customHeight="1" x14ac:dyDescent="0.25">
      <c r="A9" s="157"/>
      <c r="B9" s="159"/>
    </row>
    <row r="10" spans="1:2" ht="29.25" customHeight="1" x14ac:dyDescent="0.25">
      <c r="A10" s="157" t="s">
        <v>137</v>
      </c>
      <c r="B10" s="159"/>
    </row>
    <row r="11" spans="1:2" ht="29.25" customHeight="1" x14ac:dyDescent="0.25">
      <c r="A11" s="157" t="s">
        <v>138</v>
      </c>
      <c r="B11" s="159"/>
    </row>
    <row r="12" spans="1:2" ht="29.25" customHeight="1" x14ac:dyDescent="0.25">
      <c r="A12" s="157" t="s">
        <v>139</v>
      </c>
      <c r="B12" s="158"/>
    </row>
    <row r="13" spans="1:2" ht="29.25" customHeight="1" x14ac:dyDescent="0.25">
      <c r="A13" s="157" t="s">
        <v>140</v>
      </c>
      <c r="B13" s="158"/>
    </row>
    <row r="14" spans="1:2" x14ac:dyDescent="0.25">
      <c r="A14" s="8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2" sqref="A12"/>
    </sheetView>
  </sheetViews>
  <sheetFormatPr defaultColWidth="8.85546875" defaultRowHeight="15.75" x14ac:dyDescent="0.25"/>
  <cols>
    <col min="1" max="1" width="57.7109375" style="15" customWidth="1"/>
    <col min="2" max="2" width="10.28515625" style="10" customWidth="1"/>
    <col min="3" max="3" width="10.42578125" style="10" customWidth="1"/>
    <col min="4" max="4" width="10.7109375" style="10" customWidth="1"/>
    <col min="5" max="16384" width="8.85546875" style="10"/>
  </cols>
  <sheetData>
    <row r="1" spans="1:4" ht="33.75" customHeight="1" x14ac:dyDescent="0.25">
      <c r="A1" s="135" t="s">
        <v>143</v>
      </c>
      <c r="B1" s="291"/>
      <c r="C1" s="291"/>
      <c r="D1" s="291"/>
    </row>
    <row r="2" spans="1:4" s="112" customFormat="1" ht="33.75" customHeight="1" x14ac:dyDescent="0.25">
      <c r="A2" s="186" t="s">
        <v>251</v>
      </c>
      <c r="B2" s="292" t="s">
        <v>284</v>
      </c>
      <c r="C2" s="292"/>
      <c r="D2" s="292"/>
    </row>
    <row r="3" spans="1:4" s="30" customFormat="1" ht="49.5" customHeight="1" x14ac:dyDescent="0.25">
      <c r="A3" s="293" t="s">
        <v>131</v>
      </c>
      <c r="B3" s="294" t="s">
        <v>141</v>
      </c>
      <c r="C3" s="294"/>
      <c r="D3" s="294"/>
    </row>
    <row r="4" spans="1:4" s="27" customFormat="1" ht="28.5" customHeight="1" x14ac:dyDescent="0.25">
      <c r="A4" s="293"/>
      <c r="B4" s="185" t="s">
        <v>111</v>
      </c>
      <c r="C4" s="185" t="s">
        <v>18</v>
      </c>
      <c r="D4" s="49" t="s">
        <v>144</v>
      </c>
    </row>
    <row r="5" spans="1:4" s="29" customFormat="1" ht="36" customHeight="1" x14ac:dyDescent="0.25">
      <c r="A5" s="74" t="s">
        <v>196</v>
      </c>
      <c r="B5" s="152"/>
      <c r="C5" s="152"/>
      <c r="D5" s="179">
        <f t="shared" ref="D5:D10" si="0">B5+C5</f>
        <v>0</v>
      </c>
    </row>
    <row r="6" spans="1:4" s="28" customFormat="1" ht="33" customHeight="1" x14ac:dyDescent="0.25">
      <c r="A6" s="42" t="s">
        <v>114</v>
      </c>
      <c r="B6" s="151"/>
      <c r="C6" s="151"/>
      <c r="D6" s="212">
        <f t="shared" si="0"/>
        <v>0</v>
      </c>
    </row>
    <row r="7" spans="1:4" ht="33" customHeight="1" x14ac:dyDescent="0.25">
      <c r="A7" s="74" t="s">
        <v>115</v>
      </c>
      <c r="B7" s="114"/>
      <c r="C7" s="114"/>
      <c r="D7" s="179">
        <f t="shared" si="0"/>
        <v>0</v>
      </c>
    </row>
    <row r="8" spans="1:4" s="97" customFormat="1" ht="45.75" customHeight="1" x14ac:dyDescent="0.25">
      <c r="A8" s="74" t="s">
        <v>283</v>
      </c>
      <c r="B8" s="156"/>
      <c r="C8" s="156"/>
      <c r="D8" s="179">
        <f t="shared" si="0"/>
        <v>0</v>
      </c>
    </row>
    <row r="9" spans="1:4" ht="33" customHeight="1" x14ac:dyDescent="0.25">
      <c r="A9" s="203" t="s">
        <v>191</v>
      </c>
      <c r="B9" s="172" t="e">
        <f>B7/B8</f>
        <v>#DIV/0!</v>
      </c>
      <c r="C9" s="172" t="e">
        <f t="shared" ref="C9:D9" si="1">C7/C8</f>
        <v>#DIV/0!</v>
      </c>
      <c r="D9" s="172" t="e">
        <f t="shared" si="1"/>
        <v>#DIV/0!</v>
      </c>
    </row>
    <row r="10" spans="1:4" s="165" customFormat="1" ht="46.5" customHeight="1" x14ac:dyDescent="0.25">
      <c r="A10" s="164" t="s">
        <v>282</v>
      </c>
      <c r="B10" s="89"/>
      <c r="C10" s="89"/>
      <c r="D10" s="206">
        <f t="shared" si="0"/>
        <v>0</v>
      </c>
    </row>
    <row r="11" spans="1:4" s="97" customFormat="1" ht="50.25" customHeight="1" x14ac:dyDescent="0.25">
      <c r="A11" s="74" t="s">
        <v>142</v>
      </c>
      <c r="B11" s="109"/>
      <c r="C11" s="147"/>
      <c r="D11" s="212">
        <f t="shared" ref="D11" si="2">C11</f>
        <v>0</v>
      </c>
    </row>
  </sheetData>
  <mergeCells count="4">
    <mergeCell ref="B1:D1"/>
    <mergeCell ref="B2:D2"/>
    <mergeCell ref="A3:A4"/>
    <mergeCell ref="B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2" zoomScale="80" zoomScaleNormal="80" workbookViewId="0">
      <pane xSplit="1" ySplit="4" topLeftCell="C45" activePane="bottomRight" state="frozen"/>
      <selection activeCell="A2" sqref="A2"/>
      <selection pane="topRight" activeCell="B2" sqref="B2"/>
      <selection pane="bottomLeft" activeCell="A6" sqref="A6"/>
      <selection pane="bottomRight" activeCell="A58" sqref="A58"/>
    </sheetView>
  </sheetViews>
  <sheetFormatPr defaultColWidth="8.85546875" defaultRowHeight="15.75" x14ac:dyDescent="0.25"/>
  <cols>
    <col min="1" max="1" width="67.7109375" style="231" customWidth="1"/>
    <col min="2" max="11" width="15.42578125" style="214" customWidth="1"/>
    <col min="12" max="16384" width="8.85546875" style="19"/>
  </cols>
  <sheetData>
    <row r="1" spans="1:13" s="213" customFormat="1" ht="33" hidden="1" customHeight="1" x14ac:dyDescent="0.25">
      <c r="A1" s="215" t="s">
        <v>314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3" s="214" customFormat="1" ht="33" customHeight="1" x14ac:dyDescent="0.25">
      <c r="A2" s="135" t="s">
        <v>358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16"/>
      <c r="M2" s="216"/>
    </row>
    <row r="3" spans="1:13" s="214" customFormat="1" ht="42.75" customHeight="1" x14ac:dyDescent="0.25">
      <c r="A3" s="217" t="s">
        <v>315</v>
      </c>
      <c r="B3" s="292" t="s">
        <v>284</v>
      </c>
      <c r="C3" s="292"/>
      <c r="D3" s="292"/>
      <c r="E3" s="292"/>
      <c r="F3" s="292"/>
      <c r="G3" s="292"/>
      <c r="H3" s="292"/>
      <c r="I3" s="292"/>
      <c r="J3" s="292"/>
      <c r="K3" s="292"/>
      <c r="L3" s="218"/>
      <c r="M3" s="218"/>
    </row>
    <row r="4" spans="1:13" s="214" customFormat="1" ht="22.5" customHeight="1" x14ac:dyDescent="0.25">
      <c r="A4" s="293" t="s">
        <v>131</v>
      </c>
      <c r="B4" s="300" t="s">
        <v>6</v>
      </c>
      <c r="C4" s="300"/>
      <c r="D4" s="300" t="s">
        <v>5</v>
      </c>
      <c r="E4" s="300"/>
      <c r="F4" s="300" t="s">
        <v>7</v>
      </c>
      <c r="G4" s="300"/>
      <c r="H4" s="300" t="s">
        <v>8</v>
      </c>
      <c r="I4" s="300"/>
      <c r="J4" s="300" t="s">
        <v>144</v>
      </c>
      <c r="K4" s="300"/>
    </row>
    <row r="5" spans="1:13" s="214" customFormat="1" ht="100.5" customHeight="1" x14ac:dyDescent="0.25">
      <c r="A5" s="293"/>
      <c r="B5" s="245" t="s">
        <v>108</v>
      </c>
      <c r="C5" s="245" t="s">
        <v>109</v>
      </c>
      <c r="D5" s="245" t="s">
        <v>108</v>
      </c>
      <c r="E5" s="245" t="s">
        <v>109</v>
      </c>
      <c r="F5" s="245" t="s">
        <v>108</v>
      </c>
      <c r="G5" s="245" t="s">
        <v>109</v>
      </c>
      <c r="H5" s="245" t="s">
        <v>108</v>
      </c>
      <c r="I5" s="245" t="s">
        <v>109</v>
      </c>
      <c r="J5" s="245" t="s">
        <v>108</v>
      </c>
      <c r="K5" s="245" t="s">
        <v>109</v>
      </c>
    </row>
    <row r="6" spans="1:13" s="214" customFormat="1" ht="24.75" customHeight="1" x14ac:dyDescent="0.25">
      <c r="A6" s="73" t="s">
        <v>192</v>
      </c>
      <c r="B6" s="219" t="s">
        <v>37</v>
      </c>
      <c r="C6" s="219" t="s">
        <v>37</v>
      </c>
      <c r="D6" s="219" t="s">
        <v>37</v>
      </c>
      <c r="E6" s="219" t="s">
        <v>37</v>
      </c>
      <c r="F6" s="238">
        <f>SUM(F8:F11)</f>
        <v>0</v>
      </c>
      <c r="G6" s="238">
        <f>SUM(G8:G11)</f>
        <v>0</v>
      </c>
      <c r="H6" s="238">
        <f t="shared" ref="H6:I6" si="0">SUM(H7:H11)</f>
        <v>0</v>
      </c>
      <c r="I6" s="238">
        <f t="shared" si="0"/>
        <v>0</v>
      </c>
      <c r="J6" s="206">
        <f t="shared" ref="J6:K12" si="1">F6+H6</f>
        <v>0</v>
      </c>
      <c r="K6" s="206">
        <f t="shared" si="1"/>
        <v>0</v>
      </c>
    </row>
    <row r="7" spans="1:13" s="214" customFormat="1" ht="24.75" customHeight="1" x14ac:dyDescent="0.25">
      <c r="A7" s="86" t="s">
        <v>40</v>
      </c>
      <c r="B7" s="219" t="s">
        <v>37</v>
      </c>
      <c r="C7" s="219" t="s">
        <v>37</v>
      </c>
      <c r="D7" s="219" t="s">
        <v>37</v>
      </c>
      <c r="E7" s="219" t="s">
        <v>37</v>
      </c>
      <c r="F7" s="220" t="s">
        <v>37</v>
      </c>
      <c r="G7" s="220" t="s">
        <v>37</v>
      </c>
      <c r="H7" s="220"/>
      <c r="I7" s="220"/>
      <c r="J7" s="206">
        <f>H7</f>
        <v>0</v>
      </c>
      <c r="K7" s="206">
        <f>I7</f>
        <v>0</v>
      </c>
    </row>
    <row r="8" spans="1:13" s="214" customFormat="1" ht="24.75" customHeight="1" x14ac:dyDescent="0.25">
      <c r="A8" s="86" t="s">
        <v>316</v>
      </c>
      <c r="B8" s="219" t="s">
        <v>37</v>
      </c>
      <c r="C8" s="219" t="s">
        <v>37</v>
      </c>
      <c r="D8" s="219" t="s">
        <v>37</v>
      </c>
      <c r="E8" s="219" t="s">
        <v>37</v>
      </c>
      <c r="F8" s="220"/>
      <c r="G8" s="220"/>
      <c r="H8" s="220"/>
      <c r="I8" s="220"/>
      <c r="J8" s="206">
        <f t="shared" si="1"/>
        <v>0</v>
      </c>
      <c r="K8" s="206">
        <f t="shared" si="1"/>
        <v>0</v>
      </c>
    </row>
    <row r="9" spans="1:13" s="214" customFormat="1" ht="33.75" customHeight="1" x14ac:dyDescent="0.25">
      <c r="A9" s="86" t="s">
        <v>317</v>
      </c>
      <c r="B9" s="219" t="s">
        <v>37</v>
      </c>
      <c r="C9" s="219" t="s">
        <v>37</v>
      </c>
      <c r="D9" s="219" t="s">
        <v>37</v>
      </c>
      <c r="E9" s="219" t="s">
        <v>37</v>
      </c>
      <c r="F9" s="220"/>
      <c r="G9" s="220"/>
      <c r="H9" s="220"/>
      <c r="I9" s="220"/>
      <c r="J9" s="206">
        <f t="shared" si="1"/>
        <v>0</v>
      </c>
      <c r="K9" s="206">
        <f t="shared" si="1"/>
        <v>0</v>
      </c>
    </row>
    <row r="10" spans="1:13" s="214" customFormat="1" ht="24.75" customHeight="1" x14ac:dyDescent="0.25">
      <c r="A10" s="86" t="s">
        <v>41</v>
      </c>
      <c r="B10" s="219" t="s">
        <v>37</v>
      </c>
      <c r="C10" s="219" t="s">
        <v>37</v>
      </c>
      <c r="D10" s="219" t="s">
        <v>37</v>
      </c>
      <c r="E10" s="219" t="s">
        <v>37</v>
      </c>
      <c r="F10" s="220"/>
      <c r="G10" s="220"/>
      <c r="H10" s="220"/>
      <c r="I10" s="220"/>
      <c r="J10" s="206">
        <f t="shared" si="1"/>
        <v>0</v>
      </c>
      <c r="K10" s="206">
        <f t="shared" si="1"/>
        <v>0</v>
      </c>
    </row>
    <row r="11" spans="1:13" s="214" customFormat="1" ht="24.75" customHeight="1" x14ac:dyDescent="0.25">
      <c r="A11" s="86" t="s">
        <v>318</v>
      </c>
      <c r="B11" s="219" t="s">
        <v>37</v>
      </c>
      <c r="C11" s="219" t="s">
        <v>37</v>
      </c>
      <c r="D11" s="219" t="s">
        <v>37</v>
      </c>
      <c r="E11" s="219" t="s">
        <v>37</v>
      </c>
      <c r="F11" s="220"/>
      <c r="G11" s="220"/>
      <c r="H11" s="220"/>
      <c r="I11" s="220"/>
      <c r="J11" s="206">
        <f t="shared" si="1"/>
        <v>0</v>
      </c>
      <c r="K11" s="206">
        <f t="shared" si="1"/>
        <v>0</v>
      </c>
    </row>
    <row r="12" spans="1:13" s="214" customFormat="1" ht="24.75" customHeight="1" x14ac:dyDescent="0.25">
      <c r="A12" s="73" t="s">
        <v>319</v>
      </c>
      <c r="B12" s="238" t="s">
        <v>37</v>
      </c>
      <c r="C12" s="238" t="s">
        <v>37</v>
      </c>
      <c r="D12" s="238" t="s">
        <v>37</v>
      </c>
      <c r="E12" s="238" t="s">
        <v>37</v>
      </c>
      <c r="F12" s="238">
        <f>SUM(E13:F14)</f>
        <v>0</v>
      </c>
      <c r="G12" s="238">
        <f>SUM(F13:G14)</f>
        <v>0</v>
      </c>
      <c r="H12" s="238">
        <f t="shared" ref="H12:I12" si="2">SUM(H13:H15)</f>
        <v>0</v>
      </c>
      <c r="I12" s="238">
        <f t="shared" si="2"/>
        <v>0</v>
      </c>
      <c r="J12" s="206">
        <f t="shared" si="1"/>
        <v>0</v>
      </c>
      <c r="K12" s="206">
        <f t="shared" si="1"/>
        <v>0</v>
      </c>
    </row>
    <row r="13" spans="1:13" s="214" customFormat="1" ht="24.75" customHeight="1" x14ac:dyDescent="0.25">
      <c r="A13" s="86" t="s">
        <v>320</v>
      </c>
      <c r="B13" s="220" t="s">
        <v>37</v>
      </c>
      <c r="C13" s="220" t="s">
        <v>37</v>
      </c>
      <c r="D13" s="220" t="s">
        <v>37</v>
      </c>
      <c r="E13" s="220" t="s">
        <v>37</v>
      </c>
      <c r="F13" s="220"/>
      <c r="G13" s="220"/>
      <c r="H13" s="220"/>
      <c r="I13" s="220"/>
      <c r="J13" s="206">
        <f t="shared" ref="J13:J14" si="3">F13+H13</f>
        <v>0</v>
      </c>
      <c r="K13" s="206">
        <f t="shared" ref="K13:K14" si="4">G13+I13</f>
        <v>0</v>
      </c>
    </row>
    <row r="14" spans="1:13" s="214" customFormat="1" ht="30.75" customHeight="1" x14ac:dyDescent="0.25">
      <c r="A14" s="86" t="s">
        <v>321</v>
      </c>
      <c r="B14" s="220" t="s">
        <v>37</v>
      </c>
      <c r="C14" s="220" t="s">
        <v>37</v>
      </c>
      <c r="D14" s="220" t="s">
        <v>37</v>
      </c>
      <c r="E14" s="220" t="s">
        <v>37</v>
      </c>
      <c r="F14" s="220"/>
      <c r="G14" s="220"/>
      <c r="H14" s="220"/>
      <c r="I14" s="220"/>
      <c r="J14" s="206">
        <f t="shared" si="3"/>
        <v>0</v>
      </c>
      <c r="K14" s="206">
        <f t="shared" si="4"/>
        <v>0</v>
      </c>
    </row>
    <row r="15" spans="1:13" s="214" customFormat="1" ht="29.25" customHeight="1" x14ac:dyDescent="0.25">
      <c r="A15" s="86" t="s">
        <v>322</v>
      </c>
      <c r="B15" s="220" t="s">
        <v>37</v>
      </c>
      <c r="C15" s="220" t="s">
        <v>37</v>
      </c>
      <c r="D15" s="220" t="s">
        <v>37</v>
      </c>
      <c r="E15" s="220" t="s">
        <v>37</v>
      </c>
      <c r="F15" s="220" t="s">
        <v>37</v>
      </c>
      <c r="G15" s="220" t="s">
        <v>37</v>
      </c>
      <c r="H15" s="220"/>
      <c r="I15" s="220"/>
      <c r="J15" s="206">
        <f>H15</f>
        <v>0</v>
      </c>
      <c r="K15" s="206">
        <f>I15</f>
        <v>0</v>
      </c>
    </row>
    <row r="16" spans="1:13" s="214" customFormat="1" ht="27.75" customHeight="1" x14ac:dyDescent="0.25">
      <c r="A16" s="73" t="s">
        <v>324</v>
      </c>
      <c r="B16" s="238">
        <f>SUM(B17:B19)</f>
        <v>0</v>
      </c>
      <c r="C16" s="238">
        <f t="shared" ref="C16:I16" si="5">SUM(C17:C19)</f>
        <v>0</v>
      </c>
      <c r="D16" s="238">
        <f t="shared" si="5"/>
        <v>0</v>
      </c>
      <c r="E16" s="238">
        <f t="shared" si="5"/>
        <v>0</v>
      </c>
      <c r="F16" s="238">
        <f t="shared" si="5"/>
        <v>0</v>
      </c>
      <c r="G16" s="238">
        <f t="shared" si="5"/>
        <v>0</v>
      </c>
      <c r="H16" s="238">
        <f t="shared" si="5"/>
        <v>0</v>
      </c>
      <c r="I16" s="238">
        <f t="shared" si="5"/>
        <v>0</v>
      </c>
      <c r="J16" s="206">
        <f t="shared" ref="J16:K19" si="6">B16+D16+F16+H16</f>
        <v>0</v>
      </c>
      <c r="K16" s="206">
        <f t="shared" si="6"/>
        <v>0</v>
      </c>
    </row>
    <row r="17" spans="1:11" s="214" customFormat="1" ht="24.75" customHeight="1" x14ac:dyDescent="0.25">
      <c r="A17" s="86" t="s">
        <v>325</v>
      </c>
      <c r="B17" s="220"/>
      <c r="C17" s="220"/>
      <c r="D17" s="220"/>
      <c r="E17" s="220"/>
      <c r="F17" s="220"/>
      <c r="G17" s="220"/>
      <c r="H17" s="220"/>
      <c r="I17" s="220"/>
      <c r="J17" s="206">
        <f t="shared" si="6"/>
        <v>0</v>
      </c>
      <c r="K17" s="206">
        <f t="shared" si="6"/>
        <v>0</v>
      </c>
    </row>
    <row r="18" spans="1:11" s="214" customFormat="1" ht="24.75" customHeight="1" x14ac:dyDescent="0.25">
      <c r="A18" s="86" t="s">
        <v>326</v>
      </c>
      <c r="B18" s="220"/>
      <c r="C18" s="220"/>
      <c r="D18" s="220"/>
      <c r="E18" s="220"/>
      <c r="F18" s="220"/>
      <c r="G18" s="220"/>
      <c r="H18" s="220"/>
      <c r="I18" s="220"/>
      <c r="J18" s="206">
        <f t="shared" si="6"/>
        <v>0</v>
      </c>
      <c r="K18" s="206">
        <f t="shared" si="6"/>
        <v>0</v>
      </c>
    </row>
    <row r="19" spans="1:11" s="214" customFormat="1" ht="24.75" customHeight="1" x14ac:dyDescent="0.25">
      <c r="A19" s="86" t="s">
        <v>36</v>
      </c>
      <c r="B19" s="220"/>
      <c r="C19" s="220"/>
      <c r="D19" s="220"/>
      <c r="E19" s="220"/>
      <c r="F19" s="220"/>
      <c r="G19" s="220"/>
      <c r="H19" s="220"/>
      <c r="I19" s="220"/>
      <c r="J19" s="206">
        <f t="shared" si="6"/>
        <v>0</v>
      </c>
      <c r="K19" s="206">
        <f t="shared" si="6"/>
        <v>0</v>
      </c>
    </row>
    <row r="20" spans="1:11" s="214" customFormat="1" ht="24.75" customHeight="1" x14ac:dyDescent="0.25">
      <c r="A20" s="73" t="s">
        <v>327</v>
      </c>
      <c r="B20" s="221" t="s">
        <v>37</v>
      </c>
      <c r="C20" s="221" t="s">
        <v>37</v>
      </c>
      <c r="D20" s="221" t="s">
        <v>37</v>
      </c>
      <c r="E20" s="221" t="s">
        <v>37</v>
      </c>
      <c r="F20" s="151"/>
      <c r="G20" s="151"/>
      <c r="H20" s="151"/>
      <c r="I20" s="151"/>
      <c r="J20" s="177">
        <f t="shared" ref="J20:K27" si="7">F20+H20</f>
        <v>0</v>
      </c>
      <c r="K20" s="177">
        <f t="shared" si="7"/>
        <v>0</v>
      </c>
    </row>
    <row r="21" spans="1:11" s="214" customFormat="1" ht="24.75" customHeight="1" x14ac:dyDescent="0.25">
      <c r="A21" s="74" t="s">
        <v>328</v>
      </c>
      <c r="B21" s="221" t="s">
        <v>37</v>
      </c>
      <c r="C21" s="221" t="s">
        <v>37</v>
      </c>
      <c r="D21" s="221" t="s">
        <v>37</v>
      </c>
      <c r="E21" s="221" t="s">
        <v>37</v>
      </c>
      <c r="F21" s="239">
        <f>F22+F23</f>
        <v>0</v>
      </c>
      <c r="G21" s="239">
        <f t="shared" ref="G21:I21" si="8">G22+G23</f>
        <v>0</v>
      </c>
      <c r="H21" s="239">
        <f t="shared" si="8"/>
        <v>0</v>
      </c>
      <c r="I21" s="239">
        <f t="shared" si="8"/>
        <v>0</v>
      </c>
      <c r="J21" s="177">
        <f t="shared" si="7"/>
        <v>0</v>
      </c>
      <c r="K21" s="177">
        <f t="shared" si="7"/>
        <v>0</v>
      </c>
    </row>
    <row r="22" spans="1:11" s="214" customFormat="1" ht="24.75" customHeight="1" x14ac:dyDescent="0.25">
      <c r="A22" s="222" t="s">
        <v>329</v>
      </c>
      <c r="B22" s="221" t="s">
        <v>37</v>
      </c>
      <c r="C22" s="221" t="s">
        <v>37</v>
      </c>
      <c r="D22" s="221" t="s">
        <v>37</v>
      </c>
      <c r="E22" s="221" t="s">
        <v>37</v>
      </c>
      <c r="F22" s="151"/>
      <c r="G22" s="151"/>
      <c r="H22" s="151"/>
      <c r="I22" s="151"/>
      <c r="J22" s="177">
        <f t="shared" si="7"/>
        <v>0</v>
      </c>
      <c r="K22" s="177">
        <f t="shared" si="7"/>
        <v>0</v>
      </c>
    </row>
    <row r="23" spans="1:11" s="214" customFormat="1" ht="24.75" customHeight="1" x14ac:dyDescent="0.25">
      <c r="A23" s="222" t="s">
        <v>330</v>
      </c>
      <c r="B23" s="221" t="s">
        <v>37</v>
      </c>
      <c r="C23" s="221" t="s">
        <v>37</v>
      </c>
      <c r="D23" s="221" t="s">
        <v>37</v>
      </c>
      <c r="E23" s="221" t="s">
        <v>37</v>
      </c>
      <c r="F23" s="151"/>
      <c r="G23" s="151"/>
      <c r="H23" s="151"/>
      <c r="I23" s="151"/>
      <c r="J23" s="177">
        <f t="shared" si="7"/>
        <v>0</v>
      </c>
      <c r="K23" s="177">
        <f t="shared" si="7"/>
        <v>0</v>
      </c>
    </row>
    <row r="24" spans="1:11" s="214" customFormat="1" ht="24.75" customHeight="1" x14ac:dyDescent="0.25">
      <c r="A24" s="73" t="s">
        <v>9</v>
      </c>
      <c r="B24" s="221" t="s">
        <v>37</v>
      </c>
      <c r="C24" s="221" t="s">
        <v>37</v>
      </c>
      <c r="D24" s="221" t="s">
        <v>37</v>
      </c>
      <c r="E24" s="221" t="s">
        <v>37</v>
      </c>
      <c r="F24" s="239">
        <f>SUM(F25:F27)</f>
        <v>0</v>
      </c>
      <c r="G24" s="239">
        <f t="shared" ref="G24:I24" si="9">SUM(G25:G27)</f>
        <v>0</v>
      </c>
      <c r="H24" s="239">
        <f t="shared" si="9"/>
        <v>0</v>
      </c>
      <c r="I24" s="239">
        <f t="shared" si="9"/>
        <v>0</v>
      </c>
      <c r="J24" s="177">
        <f t="shared" si="7"/>
        <v>0</v>
      </c>
      <c r="K24" s="177">
        <f t="shared" si="7"/>
        <v>0</v>
      </c>
    </row>
    <row r="25" spans="1:11" s="214" customFormat="1" ht="24.75" customHeight="1" x14ac:dyDescent="0.25">
      <c r="A25" s="86" t="s">
        <v>45</v>
      </c>
      <c r="B25" s="221" t="s">
        <v>37</v>
      </c>
      <c r="C25" s="221" t="s">
        <v>37</v>
      </c>
      <c r="D25" s="221" t="s">
        <v>37</v>
      </c>
      <c r="E25" s="221" t="s">
        <v>37</v>
      </c>
      <c r="F25" s="151"/>
      <c r="G25" s="151"/>
      <c r="H25" s="151"/>
      <c r="I25" s="151"/>
      <c r="J25" s="177">
        <f t="shared" si="7"/>
        <v>0</v>
      </c>
      <c r="K25" s="177">
        <f t="shared" si="7"/>
        <v>0</v>
      </c>
    </row>
    <row r="26" spans="1:11" s="214" customFormat="1" ht="24.75" customHeight="1" x14ac:dyDescent="0.25">
      <c r="A26" s="86" t="s">
        <v>38</v>
      </c>
      <c r="B26" s="221" t="s">
        <v>37</v>
      </c>
      <c r="C26" s="221" t="s">
        <v>37</v>
      </c>
      <c r="D26" s="221" t="s">
        <v>37</v>
      </c>
      <c r="E26" s="221" t="s">
        <v>37</v>
      </c>
      <c r="F26" s="151"/>
      <c r="G26" s="151"/>
      <c r="H26" s="151"/>
      <c r="I26" s="151"/>
      <c r="J26" s="177">
        <f t="shared" si="7"/>
        <v>0</v>
      </c>
      <c r="K26" s="177">
        <f t="shared" si="7"/>
        <v>0</v>
      </c>
    </row>
    <row r="27" spans="1:11" s="214" customFormat="1" ht="24.75" customHeight="1" x14ac:dyDescent="0.25">
      <c r="A27" s="86" t="s">
        <v>39</v>
      </c>
      <c r="B27" s="221" t="s">
        <v>37</v>
      </c>
      <c r="C27" s="221" t="s">
        <v>37</v>
      </c>
      <c r="D27" s="221" t="s">
        <v>37</v>
      </c>
      <c r="E27" s="221" t="s">
        <v>37</v>
      </c>
      <c r="F27" s="151"/>
      <c r="G27" s="151"/>
      <c r="H27" s="151"/>
      <c r="I27" s="151"/>
      <c r="J27" s="177">
        <f t="shared" si="7"/>
        <v>0</v>
      </c>
      <c r="K27" s="177">
        <f t="shared" si="7"/>
        <v>0</v>
      </c>
    </row>
    <row r="28" spans="1:11" s="214" customFormat="1" ht="33" customHeight="1" x14ac:dyDescent="0.25">
      <c r="A28" s="73" t="s">
        <v>374</v>
      </c>
      <c r="B28" s="239">
        <f>B29</f>
        <v>0</v>
      </c>
      <c r="C28" s="239">
        <f t="shared" ref="C28:E28" si="10">C29</f>
        <v>0</v>
      </c>
      <c r="D28" s="239">
        <f t="shared" si="10"/>
        <v>0</v>
      </c>
      <c r="E28" s="239">
        <f t="shared" si="10"/>
        <v>0</v>
      </c>
      <c r="F28" s="239">
        <f>SUM(F29:F30)</f>
        <v>0</v>
      </c>
      <c r="G28" s="239">
        <f t="shared" ref="G28:I28" si="11">SUM(G29:G30)</f>
        <v>0</v>
      </c>
      <c r="H28" s="239">
        <f t="shared" si="11"/>
        <v>0</v>
      </c>
      <c r="I28" s="239">
        <f t="shared" si="11"/>
        <v>0</v>
      </c>
      <c r="J28" s="177">
        <f t="shared" ref="J28:K35" si="12">B28+D28+F28+H28</f>
        <v>0</v>
      </c>
      <c r="K28" s="177">
        <f t="shared" si="12"/>
        <v>0</v>
      </c>
    </row>
    <row r="29" spans="1:11" s="214" customFormat="1" ht="29.25" customHeight="1" x14ac:dyDescent="0.25">
      <c r="A29" s="86" t="s">
        <v>376</v>
      </c>
      <c r="B29" s="151"/>
      <c r="C29" s="151"/>
      <c r="D29" s="151"/>
      <c r="E29" s="151"/>
      <c r="F29" s="151"/>
      <c r="G29" s="151"/>
      <c r="H29" s="151"/>
      <c r="I29" s="151"/>
      <c r="J29" s="177">
        <f t="shared" si="12"/>
        <v>0</v>
      </c>
      <c r="K29" s="177">
        <f t="shared" si="12"/>
        <v>0</v>
      </c>
    </row>
    <row r="30" spans="1:11" s="214" customFormat="1" ht="29.25" customHeight="1" x14ac:dyDescent="0.25">
      <c r="A30" s="86" t="s">
        <v>375</v>
      </c>
      <c r="B30" s="151" t="s">
        <v>37</v>
      </c>
      <c r="C30" s="151" t="s">
        <v>37</v>
      </c>
      <c r="D30" s="151" t="s">
        <v>37</v>
      </c>
      <c r="E30" s="151" t="s">
        <v>37</v>
      </c>
      <c r="F30" s="151"/>
      <c r="G30" s="151"/>
      <c r="H30" s="151"/>
      <c r="I30" s="151"/>
      <c r="J30" s="177">
        <f t="shared" ref="J30" si="13">F30+H30</f>
        <v>0</v>
      </c>
      <c r="K30" s="177">
        <f t="shared" ref="K30" si="14">G30+I30</f>
        <v>0</v>
      </c>
    </row>
    <row r="31" spans="1:11" s="214" customFormat="1" ht="39" customHeight="1" x14ac:dyDescent="0.25">
      <c r="A31" s="73" t="s">
        <v>193</v>
      </c>
      <c r="B31" s="239">
        <f>SUM(B32:B33)</f>
        <v>0</v>
      </c>
      <c r="C31" s="239">
        <f t="shared" ref="C31:I31" si="15">SUM(C32:C33)</f>
        <v>0</v>
      </c>
      <c r="D31" s="239">
        <f t="shared" si="15"/>
        <v>0</v>
      </c>
      <c r="E31" s="239">
        <f t="shared" si="15"/>
        <v>0</v>
      </c>
      <c r="F31" s="239">
        <f t="shared" si="15"/>
        <v>0</v>
      </c>
      <c r="G31" s="239">
        <f t="shared" si="15"/>
        <v>0</v>
      </c>
      <c r="H31" s="239">
        <f t="shared" si="15"/>
        <v>0</v>
      </c>
      <c r="I31" s="239">
        <f t="shared" si="15"/>
        <v>0</v>
      </c>
      <c r="J31" s="177">
        <f t="shared" si="12"/>
        <v>0</v>
      </c>
      <c r="K31" s="177">
        <f t="shared" si="12"/>
        <v>0</v>
      </c>
    </row>
    <row r="32" spans="1:11" s="214" customFormat="1" ht="24.75" customHeight="1" x14ac:dyDescent="0.25">
      <c r="A32" s="86" t="s">
        <v>331</v>
      </c>
      <c r="B32" s="151"/>
      <c r="C32" s="151"/>
      <c r="D32" s="151"/>
      <c r="E32" s="151"/>
      <c r="F32" s="151"/>
      <c r="G32" s="151"/>
      <c r="H32" s="151"/>
      <c r="I32" s="151"/>
      <c r="J32" s="177">
        <f t="shared" si="12"/>
        <v>0</v>
      </c>
      <c r="K32" s="177">
        <f t="shared" si="12"/>
        <v>0</v>
      </c>
    </row>
    <row r="33" spans="1:11" s="214" customFormat="1" ht="24.75" customHeight="1" x14ac:dyDescent="0.25">
      <c r="A33" s="86" t="s">
        <v>332</v>
      </c>
      <c r="B33" s="151"/>
      <c r="C33" s="151"/>
      <c r="D33" s="151"/>
      <c r="E33" s="151"/>
      <c r="F33" s="151"/>
      <c r="G33" s="151"/>
      <c r="H33" s="151"/>
      <c r="I33" s="151"/>
      <c r="J33" s="177">
        <f t="shared" si="12"/>
        <v>0</v>
      </c>
      <c r="K33" s="177">
        <f t="shared" si="12"/>
        <v>0</v>
      </c>
    </row>
    <row r="34" spans="1:11" s="214" customFormat="1" ht="24.75" customHeight="1" x14ac:dyDescent="0.25">
      <c r="A34" s="73" t="s">
        <v>13</v>
      </c>
      <c r="B34" s="151" t="s">
        <v>37</v>
      </c>
      <c r="C34" s="151" t="s">
        <v>37</v>
      </c>
      <c r="D34" s="151" t="s">
        <v>37</v>
      </c>
      <c r="E34" s="151" t="s">
        <v>37</v>
      </c>
      <c r="F34" s="151"/>
      <c r="G34" s="151"/>
      <c r="H34" s="151"/>
      <c r="I34" s="151"/>
      <c r="J34" s="177">
        <f>F34+H34</f>
        <v>0</v>
      </c>
      <c r="K34" s="177">
        <f>G34+I34</f>
        <v>0</v>
      </c>
    </row>
    <row r="35" spans="1:11" s="214" customFormat="1" ht="24.75" customHeight="1" x14ac:dyDescent="0.25">
      <c r="A35" s="73" t="s">
        <v>333</v>
      </c>
      <c r="B35" s="151"/>
      <c r="C35" s="151"/>
      <c r="D35" s="151"/>
      <c r="E35" s="151"/>
      <c r="F35" s="151"/>
      <c r="G35" s="151"/>
      <c r="H35" s="151"/>
      <c r="I35" s="151"/>
      <c r="J35" s="177">
        <f t="shared" si="12"/>
        <v>0</v>
      </c>
      <c r="K35" s="177">
        <f t="shared" si="12"/>
        <v>0</v>
      </c>
    </row>
    <row r="36" spans="1:11" s="214" customFormat="1" ht="24.75" customHeight="1" x14ac:dyDescent="0.25">
      <c r="A36" s="73" t="s">
        <v>334</v>
      </c>
      <c r="B36" s="221" t="s">
        <v>37</v>
      </c>
      <c r="C36" s="221" t="s">
        <v>37</v>
      </c>
      <c r="D36" s="221" t="s">
        <v>37</v>
      </c>
      <c r="E36" s="221" t="s">
        <v>37</v>
      </c>
      <c r="F36" s="239">
        <f>SUM(F37:F38)</f>
        <v>0</v>
      </c>
      <c r="G36" s="239">
        <f>SUM(G37:G38)</f>
        <v>0</v>
      </c>
      <c r="H36" s="239">
        <f>SUM(H37:H39)</f>
        <v>0</v>
      </c>
      <c r="I36" s="239">
        <f>SUM(I37:I39)</f>
        <v>0</v>
      </c>
      <c r="J36" s="177">
        <f t="shared" ref="J36:K38" si="16">F36+H36</f>
        <v>0</v>
      </c>
      <c r="K36" s="177">
        <f t="shared" si="16"/>
        <v>0</v>
      </c>
    </row>
    <row r="37" spans="1:11" s="214" customFormat="1" ht="24.75" customHeight="1" x14ac:dyDescent="0.25">
      <c r="A37" s="86" t="s">
        <v>335</v>
      </c>
      <c r="B37" s="221" t="s">
        <v>37</v>
      </c>
      <c r="C37" s="221" t="s">
        <v>37</v>
      </c>
      <c r="D37" s="221" t="s">
        <v>37</v>
      </c>
      <c r="E37" s="221" t="s">
        <v>37</v>
      </c>
      <c r="F37" s="151"/>
      <c r="G37" s="151"/>
      <c r="H37" s="151"/>
      <c r="I37" s="151"/>
      <c r="J37" s="177">
        <f t="shared" si="16"/>
        <v>0</v>
      </c>
      <c r="K37" s="177">
        <f t="shared" si="16"/>
        <v>0</v>
      </c>
    </row>
    <row r="38" spans="1:11" s="214" customFormat="1" ht="24.75" customHeight="1" x14ac:dyDescent="0.25">
      <c r="A38" s="86" t="s">
        <v>336</v>
      </c>
      <c r="B38" s="221" t="s">
        <v>37</v>
      </c>
      <c r="C38" s="221" t="s">
        <v>37</v>
      </c>
      <c r="D38" s="221" t="s">
        <v>37</v>
      </c>
      <c r="E38" s="221" t="s">
        <v>37</v>
      </c>
      <c r="F38" s="151"/>
      <c r="G38" s="151"/>
      <c r="H38" s="151"/>
      <c r="I38" s="151"/>
      <c r="J38" s="177">
        <f t="shared" si="16"/>
        <v>0</v>
      </c>
      <c r="K38" s="177">
        <f t="shared" si="16"/>
        <v>0</v>
      </c>
    </row>
    <row r="39" spans="1:11" s="214" customFormat="1" ht="24.75" customHeight="1" x14ac:dyDescent="0.25">
      <c r="A39" s="86" t="s">
        <v>337</v>
      </c>
      <c r="B39" s="221" t="s">
        <v>37</v>
      </c>
      <c r="C39" s="221" t="s">
        <v>37</v>
      </c>
      <c r="D39" s="221" t="s">
        <v>37</v>
      </c>
      <c r="E39" s="221" t="s">
        <v>37</v>
      </c>
      <c r="F39" s="221" t="s">
        <v>37</v>
      </c>
      <c r="G39" s="221" t="s">
        <v>37</v>
      </c>
      <c r="H39" s="151"/>
      <c r="I39" s="151"/>
      <c r="J39" s="177">
        <f t="shared" ref="J39:K39" si="17">H39</f>
        <v>0</v>
      </c>
      <c r="K39" s="177">
        <f t="shared" si="17"/>
        <v>0</v>
      </c>
    </row>
    <row r="40" spans="1:11" s="214" customFormat="1" ht="33" customHeight="1" x14ac:dyDescent="0.25">
      <c r="A40" s="73" t="s">
        <v>338</v>
      </c>
      <c r="B40" s="221" t="s">
        <v>37</v>
      </c>
      <c r="C40" s="221" t="s">
        <v>37</v>
      </c>
      <c r="D40" s="221" t="s">
        <v>37</v>
      </c>
      <c r="E40" s="221" t="s">
        <v>37</v>
      </c>
      <c r="F40" s="151"/>
      <c r="G40" s="151"/>
      <c r="H40" s="151"/>
      <c r="I40" s="151"/>
      <c r="J40" s="177">
        <f t="shared" ref="J40:K40" si="18">F40+H40</f>
        <v>0</v>
      </c>
      <c r="K40" s="177">
        <f t="shared" si="18"/>
        <v>0</v>
      </c>
    </row>
    <row r="41" spans="1:11" s="214" customFormat="1" ht="32.25" customHeight="1" x14ac:dyDescent="0.25">
      <c r="A41" s="73" t="s">
        <v>11</v>
      </c>
      <c r="B41" s="239">
        <f>B42</f>
        <v>0</v>
      </c>
      <c r="C41" s="239">
        <f t="shared" ref="C41:E41" si="19">C42</f>
        <v>0</v>
      </c>
      <c r="D41" s="239">
        <f t="shared" si="19"/>
        <v>0</v>
      </c>
      <c r="E41" s="239">
        <f t="shared" si="19"/>
        <v>0</v>
      </c>
      <c r="F41" s="221" t="s">
        <v>37</v>
      </c>
      <c r="G41" s="221" t="s">
        <v>37</v>
      </c>
      <c r="H41" s="221" t="s">
        <v>37</v>
      </c>
      <c r="I41" s="221" t="s">
        <v>37</v>
      </c>
      <c r="J41" s="177">
        <f t="shared" ref="J41:K42" si="20">B41+D41</f>
        <v>0</v>
      </c>
      <c r="K41" s="177">
        <f t="shared" si="20"/>
        <v>0</v>
      </c>
    </row>
    <row r="42" spans="1:11" s="214" customFormat="1" ht="27.75" customHeight="1" x14ac:dyDescent="0.25">
      <c r="A42" s="86" t="s">
        <v>339</v>
      </c>
      <c r="B42" s="151"/>
      <c r="C42" s="151"/>
      <c r="D42" s="151"/>
      <c r="E42" s="151"/>
      <c r="F42" s="221" t="s">
        <v>37</v>
      </c>
      <c r="G42" s="221" t="s">
        <v>37</v>
      </c>
      <c r="H42" s="221" t="s">
        <v>37</v>
      </c>
      <c r="I42" s="221" t="s">
        <v>37</v>
      </c>
      <c r="J42" s="177">
        <f t="shared" si="20"/>
        <v>0</v>
      </c>
      <c r="K42" s="177">
        <f t="shared" si="20"/>
        <v>0</v>
      </c>
    </row>
    <row r="43" spans="1:11" s="214" customFormat="1" ht="30.75" customHeight="1" x14ac:dyDescent="0.25">
      <c r="A43" s="73" t="s">
        <v>340</v>
      </c>
      <c r="B43" s="151"/>
      <c r="C43" s="151"/>
      <c r="D43" s="151"/>
      <c r="E43" s="151"/>
      <c r="F43" s="151"/>
      <c r="G43" s="151"/>
      <c r="H43" s="151"/>
      <c r="I43" s="151"/>
      <c r="J43" s="177">
        <f t="shared" ref="J43:K46" si="21">B43+D43+F43+H43</f>
        <v>0</v>
      </c>
      <c r="K43" s="177">
        <f t="shared" si="21"/>
        <v>0</v>
      </c>
    </row>
    <row r="44" spans="1:11" s="214" customFormat="1" ht="24.75" customHeight="1" x14ac:dyDescent="0.25">
      <c r="A44" s="73" t="s">
        <v>378</v>
      </c>
      <c r="B44" s="151" t="s">
        <v>37</v>
      </c>
      <c r="C44" s="151" t="s">
        <v>37</v>
      </c>
      <c r="D44" s="151" t="s">
        <v>37</v>
      </c>
      <c r="E44" s="151" t="s">
        <v>37</v>
      </c>
      <c r="F44" s="151" t="s">
        <v>37</v>
      </c>
      <c r="G44" s="151" t="s">
        <v>37</v>
      </c>
      <c r="H44" s="151"/>
      <c r="I44" s="151"/>
      <c r="J44" s="177"/>
      <c r="K44" s="177"/>
    </row>
    <row r="45" spans="1:11" s="214" customFormat="1" ht="24.75" customHeight="1" x14ac:dyDescent="0.25">
      <c r="A45" s="73" t="s">
        <v>341</v>
      </c>
      <c r="B45" s="151"/>
      <c r="C45" s="151"/>
      <c r="D45" s="151"/>
      <c r="E45" s="151"/>
      <c r="F45" s="151"/>
      <c r="G45" s="151"/>
      <c r="H45" s="151"/>
      <c r="I45" s="151"/>
      <c r="J45" s="177">
        <f t="shared" si="21"/>
        <v>0</v>
      </c>
      <c r="K45" s="177">
        <f t="shared" si="21"/>
        <v>0</v>
      </c>
    </row>
    <row r="46" spans="1:11" s="214" customFormat="1" ht="24.75" customHeight="1" x14ac:dyDescent="0.25">
      <c r="A46" s="73" t="s">
        <v>12</v>
      </c>
      <c r="B46" s="151"/>
      <c r="C46" s="151"/>
      <c r="D46" s="151"/>
      <c r="E46" s="151"/>
      <c r="F46" s="151"/>
      <c r="G46" s="151"/>
      <c r="H46" s="151"/>
      <c r="I46" s="151"/>
      <c r="J46" s="177">
        <f t="shared" si="21"/>
        <v>0</v>
      </c>
      <c r="K46" s="177">
        <f t="shared" si="21"/>
        <v>0</v>
      </c>
    </row>
    <row r="47" spans="1:11" s="214" customFormat="1" ht="24.75" customHeight="1" x14ac:dyDescent="0.25">
      <c r="A47" s="73" t="s">
        <v>342</v>
      </c>
      <c r="B47" s="221" t="s">
        <v>37</v>
      </c>
      <c r="C47" s="221" t="s">
        <v>37</v>
      </c>
      <c r="D47" s="221" t="s">
        <v>37</v>
      </c>
      <c r="E47" s="221" t="s">
        <v>37</v>
      </c>
      <c r="F47" s="151"/>
      <c r="G47" s="151"/>
      <c r="H47" s="151"/>
      <c r="I47" s="151"/>
      <c r="J47" s="177">
        <f t="shared" ref="J47:K47" si="22">F47+H47</f>
        <v>0</v>
      </c>
      <c r="K47" s="177">
        <f t="shared" si="22"/>
        <v>0</v>
      </c>
    </row>
    <row r="48" spans="1:11" s="214" customFormat="1" ht="33" customHeight="1" x14ac:dyDescent="0.25">
      <c r="A48" s="73" t="s">
        <v>343</v>
      </c>
      <c r="B48" s="239">
        <f>SUM(B49:B53)</f>
        <v>0</v>
      </c>
      <c r="C48" s="239">
        <f t="shared" ref="C48:I48" si="23">SUM(C49:C53)</f>
        <v>0</v>
      </c>
      <c r="D48" s="239">
        <f t="shared" si="23"/>
        <v>0</v>
      </c>
      <c r="E48" s="239">
        <f t="shared" si="23"/>
        <v>0</v>
      </c>
      <c r="F48" s="239">
        <f t="shared" si="23"/>
        <v>0</v>
      </c>
      <c r="G48" s="239">
        <f t="shared" si="23"/>
        <v>0</v>
      </c>
      <c r="H48" s="239">
        <f t="shared" si="23"/>
        <v>0</v>
      </c>
      <c r="I48" s="239">
        <f t="shared" si="23"/>
        <v>0</v>
      </c>
      <c r="J48" s="177">
        <f t="shared" ref="J48:K65" si="24">B48+D48+F48+H48</f>
        <v>0</v>
      </c>
      <c r="K48" s="177">
        <f t="shared" si="24"/>
        <v>0</v>
      </c>
    </row>
    <row r="49" spans="1:11" s="214" customFormat="1" ht="24.75" customHeight="1" x14ac:dyDescent="0.25">
      <c r="A49" s="86" t="s">
        <v>344</v>
      </c>
      <c r="B49" s="151"/>
      <c r="C49" s="151"/>
      <c r="D49" s="151"/>
      <c r="E49" s="151"/>
      <c r="F49" s="151"/>
      <c r="G49" s="151"/>
      <c r="H49" s="151"/>
      <c r="I49" s="151"/>
      <c r="J49" s="177">
        <f t="shared" si="24"/>
        <v>0</v>
      </c>
      <c r="K49" s="177">
        <f t="shared" si="24"/>
        <v>0</v>
      </c>
    </row>
    <row r="50" spans="1:11" s="214" customFormat="1" ht="24.75" customHeight="1" x14ac:dyDescent="0.25">
      <c r="A50" s="86" t="s">
        <v>42</v>
      </c>
      <c r="B50" s="151"/>
      <c r="C50" s="151"/>
      <c r="D50" s="151"/>
      <c r="E50" s="151"/>
      <c r="F50" s="151"/>
      <c r="G50" s="151"/>
      <c r="H50" s="151"/>
      <c r="I50" s="151"/>
      <c r="J50" s="177">
        <f t="shared" si="24"/>
        <v>0</v>
      </c>
      <c r="K50" s="177">
        <f t="shared" si="24"/>
        <v>0</v>
      </c>
    </row>
    <row r="51" spans="1:11" s="214" customFormat="1" ht="24.75" customHeight="1" x14ac:dyDescent="0.25">
      <c r="A51" s="86" t="s">
        <v>345</v>
      </c>
      <c r="B51" s="151"/>
      <c r="C51" s="151"/>
      <c r="D51" s="151"/>
      <c r="E51" s="151"/>
      <c r="F51" s="151"/>
      <c r="G51" s="151"/>
      <c r="H51" s="151"/>
      <c r="I51" s="151"/>
      <c r="J51" s="177">
        <f t="shared" si="24"/>
        <v>0</v>
      </c>
      <c r="K51" s="177">
        <f t="shared" si="24"/>
        <v>0</v>
      </c>
    </row>
    <row r="52" spans="1:11" s="214" customFormat="1" ht="24.75" customHeight="1" x14ac:dyDescent="0.25">
      <c r="A52" s="86" t="s">
        <v>43</v>
      </c>
      <c r="B52" s="151"/>
      <c r="C52" s="151"/>
      <c r="D52" s="151"/>
      <c r="E52" s="151"/>
      <c r="F52" s="151"/>
      <c r="G52" s="151"/>
      <c r="H52" s="151"/>
      <c r="I52" s="151"/>
      <c r="J52" s="177">
        <f t="shared" si="24"/>
        <v>0</v>
      </c>
      <c r="K52" s="177">
        <f t="shared" si="24"/>
        <v>0</v>
      </c>
    </row>
    <row r="53" spans="1:11" s="214" customFormat="1" ht="24.75" customHeight="1" x14ac:dyDescent="0.25">
      <c r="A53" s="86" t="s">
        <v>346</v>
      </c>
      <c r="B53" s="151"/>
      <c r="C53" s="151"/>
      <c r="D53" s="151"/>
      <c r="E53" s="151"/>
      <c r="F53" s="151"/>
      <c r="G53" s="151"/>
      <c r="H53" s="151"/>
      <c r="I53" s="151"/>
      <c r="J53" s="177">
        <f t="shared" si="24"/>
        <v>0</v>
      </c>
      <c r="K53" s="177">
        <f t="shared" si="24"/>
        <v>0</v>
      </c>
    </row>
    <row r="54" spans="1:11" s="214" customFormat="1" ht="36" customHeight="1" x14ac:dyDescent="0.25">
      <c r="A54" s="73" t="s">
        <v>381</v>
      </c>
      <c r="B54" s="239">
        <f>SUM(B55:B61)</f>
        <v>0</v>
      </c>
      <c r="C54" s="239">
        <f t="shared" ref="C54:I54" si="25">SUM(C55:C61)</f>
        <v>0</v>
      </c>
      <c r="D54" s="239">
        <f t="shared" si="25"/>
        <v>0</v>
      </c>
      <c r="E54" s="239">
        <f t="shared" si="25"/>
        <v>0</v>
      </c>
      <c r="F54" s="239">
        <f t="shared" si="25"/>
        <v>0</v>
      </c>
      <c r="G54" s="239">
        <f t="shared" si="25"/>
        <v>0</v>
      </c>
      <c r="H54" s="239">
        <f t="shared" si="25"/>
        <v>0</v>
      </c>
      <c r="I54" s="239">
        <f t="shared" si="25"/>
        <v>0</v>
      </c>
      <c r="J54" s="177">
        <f t="shared" si="24"/>
        <v>0</v>
      </c>
      <c r="K54" s="177">
        <f t="shared" si="24"/>
        <v>0</v>
      </c>
    </row>
    <row r="55" spans="1:11" s="214" customFormat="1" ht="24.75" customHeight="1" x14ac:dyDescent="0.25">
      <c r="A55" s="86" t="s">
        <v>347</v>
      </c>
      <c r="B55" s="151"/>
      <c r="C55" s="151"/>
      <c r="D55" s="151"/>
      <c r="E55" s="151"/>
      <c r="F55" s="151"/>
      <c r="G55" s="151"/>
      <c r="H55" s="151"/>
      <c r="I55" s="151"/>
      <c r="J55" s="177">
        <f t="shared" si="24"/>
        <v>0</v>
      </c>
      <c r="K55" s="177">
        <f t="shared" si="24"/>
        <v>0</v>
      </c>
    </row>
    <row r="56" spans="1:11" s="214" customFormat="1" ht="24.75" customHeight="1" x14ac:dyDescent="0.25">
      <c r="A56" s="86" t="s">
        <v>348</v>
      </c>
      <c r="B56" s="151"/>
      <c r="C56" s="151"/>
      <c r="D56" s="151"/>
      <c r="E56" s="151"/>
      <c r="F56" s="151"/>
      <c r="G56" s="151"/>
      <c r="H56" s="151"/>
      <c r="I56" s="151"/>
      <c r="J56" s="177">
        <f t="shared" si="24"/>
        <v>0</v>
      </c>
      <c r="K56" s="177">
        <f t="shared" si="24"/>
        <v>0</v>
      </c>
    </row>
    <row r="57" spans="1:11" s="214" customFormat="1" ht="24.75" customHeight="1" x14ac:dyDescent="0.25">
      <c r="A57" s="86" t="s">
        <v>349</v>
      </c>
      <c r="B57" s="152"/>
      <c r="C57" s="152"/>
      <c r="D57" s="152"/>
      <c r="E57" s="152"/>
      <c r="F57" s="152"/>
      <c r="G57" s="152"/>
      <c r="H57" s="152"/>
      <c r="I57" s="152"/>
      <c r="J57" s="212">
        <f t="shared" si="24"/>
        <v>0</v>
      </c>
      <c r="K57" s="212">
        <f t="shared" si="24"/>
        <v>0</v>
      </c>
    </row>
    <row r="58" spans="1:11" s="214" customFormat="1" ht="24.75" customHeight="1" x14ac:dyDescent="0.25">
      <c r="A58" s="86" t="s">
        <v>350</v>
      </c>
      <c r="B58" s="152"/>
      <c r="C58" s="152"/>
      <c r="D58" s="152"/>
      <c r="E58" s="152"/>
      <c r="F58" s="152"/>
      <c r="G58" s="152"/>
      <c r="H58" s="152"/>
      <c r="I58" s="152"/>
      <c r="J58" s="212">
        <f t="shared" si="24"/>
        <v>0</v>
      </c>
      <c r="K58" s="212">
        <f t="shared" si="24"/>
        <v>0</v>
      </c>
    </row>
    <row r="59" spans="1:11" s="214" customFormat="1" ht="24.75" customHeight="1" x14ac:dyDescent="0.25">
      <c r="A59" s="86" t="s">
        <v>351</v>
      </c>
      <c r="B59" s="152"/>
      <c r="C59" s="152"/>
      <c r="D59" s="152"/>
      <c r="E59" s="152"/>
      <c r="F59" s="152"/>
      <c r="G59" s="152"/>
      <c r="H59" s="152"/>
      <c r="I59" s="152"/>
      <c r="J59" s="212">
        <f t="shared" si="24"/>
        <v>0</v>
      </c>
      <c r="K59" s="212">
        <f t="shared" si="24"/>
        <v>0</v>
      </c>
    </row>
    <row r="60" spans="1:11" s="214" customFormat="1" ht="24.75" customHeight="1" x14ac:dyDescent="0.25">
      <c r="A60" s="86" t="s">
        <v>352</v>
      </c>
      <c r="B60" s="152"/>
      <c r="C60" s="152"/>
      <c r="D60" s="152"/>
      <c r="E60" s="152"/>
      <c r="F60" s="152"/>
      <c r="G60" s="152"/>
      <c r="H60" s="152"/>
      <c r="I60" s="152"/>
      <c r="J60" s="212">
        <f t="shared" si="24"/>
        <v>0</v>
      </c>
      <c r="K60" s="212">
        <f t="shared" si="24"/>
        <v>0</v>
      </c>
    </row>
    <row r="61" spans="1:11" s="214" customFormat="1" ht="24.75" customHeight="1" x14ac:dyDescent="0.25">
      <c r="A61" s="86" t="s">
        <v>353</v>
      </c>
      <c r="B61" s="151"/>
      <c r="C61" s="152"/>
      <c r="D61" s="152"/>
      <c r="E61" s="152"/>
      <c r="F61" s="152"/>
      <c r="G61" s="152"/>
      <c r="H61" s="152"/>
      <c r="I61" s="152"/>
      <c r="J61" s="212">
        <f t="shared" si="24"/>
        <v>0</v>
      </c>
      <c r="K61" s="212">
        <f t="shared" si="24"/>
        <v>0</v>
      </c>
    </row>
    <row r="62" spans="1:11" s="214" customFormat="1" ht="24.75" customHeight="1" x14ac:dyDescent="0.25">
      <c r="A62" s="73" t="s">
        <v>354</v>
      </c>
      <c r="B62" s="239">
        <f>B64</f>
        <v>0</v>
      </c>
      <c r="C62" s="239">
        <f t="shared" ref="C62:I62" si="26">C64</f>
        <v>0</v>
      </c>
      <c r="D62" s="239">
        <f t="shared" si="26"/>
        <v>0</v>
      </c>
      <c r="E62" s="239">
        <f t="shared" si="26"/>
        <v>0</v>
      </c>
      <c r="F62" s="239">
        <f t="shared" si="26"/>
        <v>0</v>
      </c>
      <c r="G62" s="239">
        <f t="shared" si="26"/>
        <v>0</v>
      </c>
      <c r="H62" s="239">
        <f t="shared" si="26"/>
        <v>0</v>
      </c>
      <c r="I62" s="239">
        <f t="shared" si="26"/>
        <v>0</v>
      </c>
      <c r="J62" s="212">
        <f t="shared" si="24"/>
        <v>0</v>
      </c>
      <c r="K62" s="212">
        <f t="shared" si="24"/>
        <v>0</v>
      </c>
    </row>
    <row r="63" spans="1:11" s="214" customFormat="1" ht="24.75" customHeight="1" x14ac:dyDescent="0.25">
      <c r="A63" s="86" t="s">
        <v>355</v>
      </c>
      <c r="B63" s="151"/>
      <c r="C63" s="152"/>
      <c r="D63" s="152"/>
      <c r="E63" s="152"/>
      <c r="F63" s="152"/>
      <c r="G63" s="152"/>
      <c r="H63" s="152"/>
      <c r="I63" s="152"/>
      <c r="J63" s="212">
        <f t="shared" si="24"/>
        <v>0</v>
      </c>
      <c r="K63" s="212">
        <f t="shared" si="24"/>
        <v>0</v>
      </c>
    </row>
    <row r="64" spans="1:11" s="214" customFormat="1" ht="24.75" customHeight="1" x14ac:dyDescent="0.25">
      <c r="A64" s="86" t="s">
        <v>356</v>
      </c>
      <c r="B64" s="151"/>
      <c r="C64" s="152"/>
      <c r="D64" s="152"/>
      <c r="E64" s="152"/>
      <c r="F64" s="152"/>
      <c r="G64" s="152"/>
      <c r="H64" s="152"/>
      <c r="I64" s="152"/>
      <c r="J64" s="212">
        <f t="shared" si="24"/>
        <v>0</v>
      </c>
      <c r="K64" s="212">
        <f t="shared" si="24"/>
        <v>0</v>
      </c>
    </row>
    <row r="65" spans="1:11" s="214" customFormat="1" ht="24.75" customHeight="1" x14ac:dyDescent="0.25">
      <c r="A65" s="73" t="s">
        <v>0</v>
      </c>
      <c r="B65" s="152"/>
      <c r="C65" s="152"/>
      <c r="D65" s="152"/>
      <c r="E65" s="152"/>
      <c r="F65" s="152"/>
      <c r="G65" s="152"/>
      <c r="H65" s="152"/>
      <c r="I65" s="152"/>
      <c r="J65" s="212">
        <f t="shared" si="24"/>
        <v>0</v>
      </c>
      <c r="K65" s="212">
        <f t="shared" si="24"/>
        <v>0</v>
      </c>
    </row>
    <row r="66" spans="1:11" s="214" customFormat="1" ht="24.75" customHeight="1" x14ac:dyDescent="0.25">
      <c r="A66" s="73" t="s">
        <v>357</v>
      </c>
      <c r="B66" s="212">
        <f>B16+B28+B31+B35+B41+B43+B45+B46+B48+B54+B62+B65</f>
        <v>0</v>
      </c>
      <c r="C66" s="212">
        <f t="shared" ref="C66:E66" si="27">C16+C28+C31+C35+C41+C43+C45+C46+C48+C54+C62+C65</f>
        <v>0</v>
      </c>
      <c r="D66" s="212">
        <f t="shared" si="27"/>
        <v>0</v>
      </c>
      <c r="E66" s="212">
        <f t="shared" si="27"/>
        <v>0</v>
      </c>
      <c r="F66" s="212">
        <f>F65+F62+F54+F48+F47+F46+F45+F43+F40+F36+F35+F34+F31+F28+F24+F21+F20+F16+F12+F6</f>
        <v>0</v>
      </c>
      <c r="G66" s="212">
        <f t="shared" ref="G66:I66" si="28">G65+G62+G54+G48+G47+G46+G45+G43+G40+G36+G35+G34+G31+G28+G24+G21+G20+G16+G12+G6</f>
        <v>0</v>
      </c>
      <c r="H66" s="212">
        <f t="shared" si="28"/>
        <v>0</v>
      </c>
      <c r="I66" s="212">
        <f t="shared" si="28"/>
        <v>0</v>
      </c>
      <c r="J66" s="212">
        <f>B66+D66+F66+H66</f>
        <v>0</v>
      </c>
      <c r="K66" s="212">
        <f>C66+E66+G66+I66</f>
        <v>0</v>
      </c>
    </row>
    <row r="67" spans="1:11" s="85" customFormat="1" ht="33.75" x14ac:dyDescent="0.25">
      <c r="A67" s="228"/>
      <c r="B67" s="296"/>
      <c r="C67" s="296"/>
      <c r="D67" s="296"/>
      <c r="E67" s="296"/>
      <c r="F67" s="296"/>
      <c r="G67" s="296"/>
      <c r="H67" s="296"/>
      <c r="I67" s="296"/>
      <c r="J67" s="296"/>
      <c r="K67" s="296"/>
    </row>
    <row r="68" spans="1:11" s="85" customFormat="1" x14ac:dyDescent="0.25">
      <c r="A68" s="230"/>
      <c r="B68" s="229"/>
      <c r="C68" s="229"/>
      <c r="D68" s="229"/>
      <c r="E68" s="229"/>
      <c r="F68" s="229"/>
      <c r="G68" s="229"/>
      <c r="H68" s="229"/>
      <c r="I68" s="229"/>
      <c r="J68" s="229"/>
      <c r="K68" s="229"/>
    </row>
    <row r="69" spans="1:11" s="85" customFormat="1" x14ac:dyDescent="0.25">
      <c r="A69" s="223" t="s">
        <v>113</v>
      </c>
      <c r="B69" s="297" t="s">
        <v>284</v>
      </c>
      <c r="C69" s="298"/>
      <c r="D69" s="299"/>
      <c r="E69" s="229"/>
      <c r="F69" s="229"/>
      <c r="G69" s="229"/>
      <c r="H69" s="229"/>
      <c r="I69" s="229"/>
      <c r="J69" s="229"/>
      <c r="K69" s="229"/>
    </row>
    <row r="70" spans="1:11" s="85" customFormat="1" x14ac:dyDescent="0.25">
      <c r="A70" s="224"/>
      <c r="B70" s="225" t="s">
        <v>111</v>
      </c>
      <c r="C70" s="225" t="s">
        <v>18</v>
      </c>
      <c r="D70" s="225" t="s">
        <v>116</v>
      </c>
      <c r="E70" s="229"/>
      <c r="F70" s="229"/>
      <c r="G70" s="229"/>
      <c r="H70" s="229"/>
      <c r="I70" s="229"/>
      <c r="J70" s="229"/>
      <c r="K70" s="229"/>
    </row>
    <row r="71" spans="1:11" s="85" customFormat="1" x14ac:dyDescent="0.25">
      <c r="A71" s="34" t="s">
        <v>110</v>
      </c>
      <c r="B71" s="147"/>
      <c r="C71" s="147"/>
      <c r="D71" s="212">
        <f>B71+C71</f>
        <v>0</v>
      </c>
      <c r="E71" s="229"/>
      <c r="F71" s="229"/>
      <c r="G71" s="229"/>
      <c r="H71" s="229"/>
      <c r="I71" s="229"/>
      <c r="J71" s="229"/>
      <c r="K71" s="229"/>
    </row>
    <row r="72" spans="1:11" s="85" customFormat="1" x14ac:dyDescent="0.25">
      <c r="A72" s="34" t="s">
        <v>112</v>
      </c>
      <c r="B72" s="147"/>
      <c r="C72" s="147"/>
      <c r="D72" s="212">
        <f>B72+C72</f>
        <v>0</v>
      </c>
      <c r="E72" s="229"/>
      <c r="F72" s="229"/>
      <c r="G72" s="229"/>
      <c r="H72" s="229"/>
      <c r="I72" s="229"/>
      <c r="J72" s="229"/>
      <c r="K72" s="229"/>
    </row>
    <row r="73" spans="1:11" s="85" customFormat="1" x14ac:dyDescent="0.25">
      <c r="A73" s="214"/>
      <c r="B73" s="226"/>
      <c r="C73" s="226"/>
      <c r="D73" s="226"/>
      <c r="E73" s="229"/>
      <c r="F73" s="229"/>
      <c r="G73" s="229"/>
      <c r="H73" s="229"/>
      <c r="I73" s="229"/>
      <c r="J73" s="229"/>
      <c r="K73" s="229"/>
    </row>
  </sheetData>
  <mergeCells count="10">
    <mergeCell ref="B2:K2"/>
    <mergeCell ref="B3:K3"/>
    <mergeCell ref="B67:K67"/>
    <mergeCell ref="B69:D69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Пояснения к заполнению</vt:lpstr>
      <vt:lpstr>Титульный лист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  <vt:lpstr>Раздел IX</vt:lpstr>
      <vt:lpstr>Раздел Х</vt:lpstr>
      <vt:lpstr>Раздел XI</vt:lpstr>
      <vt:lpstr>Раздел XII</vt:lpstr>
      <vt:lpstr>Раздел XIII</vt:lpstr>
      <vt:lpstr>Раздел XIV, XV</vt:lpstr>
      <vt:lpstr>Проблемы службы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Уварова Елена Витальевна</dc:creator>
  <cp:lastModifiedBy>Емельянова А.Р.</cp:lastModifiedBy>
  <cp:lastPrinted>2022-11-22T13:30:49Z</cp:lastPrinted>
  <dcterms:created xsi:type="dcterms:W3CDTF">2019-06-14T08:22:59Z</dcterms:created>
  <dcterms:modified xsi:type="dcterms:W3CDTF">2022-12-23T08:52:27Z</dcterms:modified>
</cp:coreProperties>
</file>