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ЭтаКнига"/>
  <mc:AlternateContent xmlns:mc="http://schemas.openxmlformats.org/markup-compatibility/2006">
    <mc:Choice Requires="x15">
      <x15ac:absPath xmlns:x15ac="http://schemas.microsoft.com/office/spreadsheetml/2010/11/ac" url="Z:\Для отдела\Статистики\ПЕРЕПИСКА 2023\№ 11 Ноябрь\№ 1369 Пояснительные записки главные внештатные специалисты\пояснительные от организаций\Формы пояснительных записок для главных внештатных специалистов (ГВС)\"/>
    </mc:Choice>
  </mc:AlternateContent>
  <xr:revisionPtr revIDLastSave="0" documentId="13_ncr:1_{00E94FCD-7C16-47DD-BAAD-1CDA93B8D34C}" xr6:coauthVersionLast="36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Пояснения к заполнению" sheetId="28" r:id="rId1"/>
    <sheet name="Титульный лист" sheetId="22" r:id="rId2"/>
    <sheet name="Раздел I" sheetId="1" r:id="rId3"/>
    <sheet name="Раздел II" sheetId="21" r:id="rId4"/>
    <sheet name="Раздел III" sheetId="25" r:id="rId5"/>
    <sheet name="Раздел IV" sheetId="34" r:id="rId6"/>
    <sheet name="Раздел V" sheetId="14" r:id="rId7"/>
    <sheet name="Раздел VI" sheetId="36" r:id="rId8"/>
    <sheet name="Раздел VII" sheetId="33" r:id="rId9"/>
    <sheet name="Раздел VIII" sheetId="6" r:id="rId10"/>
    <sheet name="Раздел IX" sheetId="23" r:id="rId11"/>
    <sheet name="Раздел X" sheetId="37" r:id="rId12"/>
    <sheet name="Раздел ХI" sheetId="29" r:id="rId13"/>
    <sheet name="Раздел XII" sheetId="9" r:id="rId14"/>
    <sheet name="Раздел XIII" sheetId="24" r:id="rId15"/>
    <sheet name="Раздел XIV, XV" sheetId="10" r:id="rId16"/>
    <sheet name="Проблемы службы" sheetId="11" r:id="rId17"/>
  </sheets>
  <definedNames>
    <definedName name="OLE_LINK1" localSheetId="2">'Раздел I'!#REF!</definedName>
    <definedName name="OLE_LINK2" localSheetId="2">'Раздел I'!#REF!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1" i="1"/>
  <c r="C19" i="1"/>
  <c r="C16" i="1"/>
  <c r="C13" i="1"/>
  <c r="C10" i="1"/>
  <c r="C8" i="1"/>
  <c r="C6" i="1"/>
  <c r="C22" i="1"/>
  <c r="J37" i="36" l="1"/>
  <c r="K37" i="36"/>
  <c r="K36" i="36"/>
  <c r="J36" i="36"/>
  <c r="C85" i="37" l="1"/>
  <c r="D85" i="37"/>
  <c r="E85" i="37"/>
  <c r="B85" i="37"/>
  <c r="C40" i="37"/>
  <c r="D40" i="37"/>
  <c r="E40" i="37"/>
  <c r="B40" i="37"/>
  <c r="F77" i="37"/>
  <c r="F78" i="37"/>
  <c r="F79" i="37"/>
  <c r="F80" i="37"/>
  <c r="F52" i="37"/>
  <c r="F41" i="37"/>
  <c r="F42" i="37"/>
  <c r="F43" i="37"/>
  <c r="F25" i="37"/>
  <c r="F26" i="37"/>
  <c r="F24" i="37"/>
  <c r="F23" i="37"/>
  <c r="F21" i="37"/>
  <c r="F22" i="37"/>
  <c r="F15" i="37"/>
  <c r="I32" i="36"/>
  <c r="H32" i="36"/>
  <c r="G32" i="36"/>
  <c r="F32" i="36"/>
  <c r="C32" i="36"/>
  <c r="D32" i="36"/>
  <c r="E32" i="36"/>
  <c r="B32" i="36"/>
  <c r="K29" i="36"/>
  <c r="K30" i="36"/>
  <c r="K31" i="36"/>
  <c r="K9" i="36"/>
  <c r="J9" i="36"/>
  <c r="K8" i="36"/>
  <c r="J8" i="36"/>
  <c r="E10" i="37"/>
  <c r="D10" i="37"/>
  <c r="F73" i="37"/>
  <c r="F74" i="37"/>
  <c r="F71" i="37"/>
  <c r="F72" i="37"/>
  <c r="F70" i="37"/>
  <c r="F39" i="37"/>
  <c r="F38" i="37"/>
  <c r="F37" i="37"/>
  <c r="F91" i="37"/>
  <c r="F49" i="37"/>
  <c r="F48" i="37"/>
  <c r="F62" i="37"/>
  <c r="F61" i="37"/>
  <c r="F60" i="37"/>
  <c r="F59" i="37"/>
  <c r="E58" i="37"/>
  <c r="D58" i="37"/>
  <c r="F51" i="37"/>
  <c r="F50" i="37"/>
  <c r="F47" i="37"/>
  <c r="F46" i="37"/>
  <c r="F45" i="37"/>
  <c r="E44" i="37"/>
  <c r="D44" i="37"/>
  <c r="C44" i="37"/>
  <c r="B44" i="37"/>
  <c r="F57" i="37"/>
  <c r="F14" i="37"/>
  <c r="F13" i="37"/>
  <c r="F12" i="37"/>
  <c r="F11" i="37"/>
  <c r="F9" i="37"/>
  <c r="F8" i="37"/>
  <c r="F7" i="37"/>
  <c r="F6" i="37"/>
  <c r="F5" i="37"/>
  <c r="J84" i="36"/>
  <c r="K84" i="36"/>
  <c r="J85" i="36"/>
  <c r="K85" i="36"/>
  <c r="K83" i="36"/>
  <c r="J83" i="36"/>
  <c r="K73" i="36"/>
  <c r="J73" i="36"/>
  <c r="K72" i="36"/>
  <c r="J72" i="36"/>
  <c r="K71" i="36"/>
  <c r="J71" i="36"/>
  <c r="K70" i="36"/>
  <c r="J70" i="36"/>
  <c r="K69" i="36"/>
  <c r="J69" i="36"/>
  <c r="K68" i="36"/>
  <c r="J68" i="36"/>
  <c r="J11" i="36"/>
  <c r="K11" i="36"/>
  <c r="K10" i="36"/>
  <c r="J10" i="36"/>
  <c r="J60" i="36"/>
  <c r="K60" i="36"/>
  <c r="K58" i="36"/>
  <c r="J58" i="36"/>
  <c r="K54" i="36"/>
  <c r="J54" i="36"/>
  <c r="B55" i="36"/>
  <c r="B49" i="36" s="1"/>
  <c r="C55" i="36"/>
  <c r="C49" i="36" s="1"/>
  <c r="D55" i="36"/>
  <c r="D49" i="36" s="1"/>
  <c r="E55" i="36"/>
  <c r="E49" i="36" s="1"/>
  <c r="F55" i="36"/>
  <c r="F49" i="36" s="1"/>
  <c r="G55" i="36"/>
  <c r="G49" i="36" s="1"/>
  <c r="H55" i="36"/>
  <c r="H49" i="36" s="1"/>
  <c r="I55" i="36"/>
  <c r="I49" i="36" s="1"/>
  <c r="K48" i="36"/>
  <c r="J48" i="36"/>
  <c r="K47" i="36"/>
  <c r="J47" i="36"/>
  <c r="K46" i="36"/>
  <c r="J46" i="36"/>
  <c r="K45" i="36"/>
  <c r="J45" i="36"/>
  <c r="K44" i="36"/>
  <c r="J44" i="36"/>
  <c r="K43" i="36"/>
  <c r="J43" i="36"/>
  <c r="K42" i="36"/>
  <c r="J42" i="36"/>
  <c r="I41" i="36"/>
  <c r="H41" i="36"/>
  <c r="G41" i="36"/>
  <c r="F41" i="36"/>
  <c r="E41" i="36"/>
  <c r="D41" i="36"/>
  <c r="C41" i="36"/>
  <c r="B41" i="36"/>
  <c r="G38" i="36"/>
  <c r="H38" i="36"/>
  <c r="I38" i="36"/>
  <c r="F38" i="36"/>
  <c r="K61" i="36"/>
  <c r="J61" i="36"/>
  <c r="K35" i="36"/>
  <c r="J35" i="36"/>
  <c r="K34" i="36"/>
  <c r="J34" i="36"/>
  <c r="K33" i="36"/>
  <c r="J33" i="36"/>
  <c r="K21" i="36"/>
  <c r="J21" i="36"/>
  <c r="K20" i="36"/>
  <c r="J20" i="36"/>
  <c r="K19" i="36"/>
  <c r="J19" i="36"/>
  <c r="I18" i="36"/>
  <c r="I14" i="36" s="1"/>
  <c r="K14" i="36" s="1"/>
  <c r="H18" i="36"/>
  <c r="H14" i="36" s="1"/>
  <c r="J14" i="36" s="1"/>
  <c r="G18" i="36"/>
  <c r="G14" i="36" s="1"/>
  <c r="F18" i="36"/>
  <c r="F14" i="36" s="1"/>
  <c r="K7" i="36"/>
  <c r="J7" i="36"/>
  <c r="K6" i="36"/>
  <c r="J6" i="36"/>
  <c r="J63" i="36"/>
  <c r="K63" i="36"/>
  <c r="J64" i="36"/>
  <c r="K64" i="36"/>
  <c r="J65" i="36"/>
  <c r="K65" i="36"/>
  <c r="J66" i="36"/>
  <c r="K66" i="36"/>
  <c r="J67" i="36"/>
  <c r="K67" i="36"/>
  <c r="J51" i="36"/>
  <c r="K51" i="36"/>
  <c r="J52" i="36"/>
  <c r="K52" i="36"/>
  <c r="C25" i="36"/>
  <c r="D25" i="36"/>
  <c r="E25" i="36"/>
  <c r="F25" i="36"/>
  <c r="G25" i="36"/>
  <c r="H25" i="36"/>
  <c r="I25" i="36"/>
  <c r="J31" i="36"/>
  <c r="J30" i="36"/>
  <c r="J29" i="36"/>
  <c r="B25" i="36"/>
  <c r="J22" i="36"/>
  <c r="K22" i="36"/>
  <c r="J23" i="36"/>
  <c r="K23" i="36"/>
  <c r="J24" i="36"/>
  <c r="K24" i="36"/>
  <c r="F92" i="37"/>
  <c r="F90" i="37"/>
  <c r="F89" i="37"/>
  <c r="F88" i="37"/>
  <c r="F87" i="37"/>
  <c r="F86" i="37"/>
  <c r="F84" i="37"/>
  <c r="F83" i="37"/>
  <c r="F82" i="37"/>
  <c r="F81" i="37"/>
  <c r="F76" i="37"/>
  <c r="F75" i="37"/>
  <c r="F69" i="37"/>
  <c r="F68" i="37"/>
  <c r="F67" i="37"/>
  <c r="F66" i="37"/>
  <c r="F65" i="37"/>
  <c r="E64" i="37"/>
  <c r="D64" i="37"/>
  <c r="C64" i="37"/>
  <c r="B64" i="37"/>
  <c r="F63" i="37"/>
  <c r="F56" i="37"/>
  <c r="F55" i="37"/>
  <c r="F54" i="37"/>
  <c r="E53" i="37"/>
  <c r="D53" i="37"/>
  <c r="C53" i="37"/>
  <c r="B53" i="37"/>
  <c r="F36" i="37"/>
  <c r="F34" i="37"/>
  <c r="F33" i="37"/>
  <c r="F32" i="37"/>
  <c r="E31" i="37"/>
  <c r="D31" i="37"/>
  <c r="C31" i="37"/>
  <c r="B31" i="37"/>
  <c r="F30" i="37"/>
  <c r="F29" i="37"/>
  <c r="F28" i="37"/>
  <c r="E27" i="37"/>
  <c r="D27" i="37"/>
  <c r="C27" i="37"/>
  <c r="B27" i="37"/>
  <c r="F20" i="37"/>
  <c r="F19" i="37"/>
  <c r="F18" i="37"/>
  <c r="F17" i="37"/>
  <c r="E16" i="37"/>
  <c r="D16" i="37"/>
  <c r="F16" i="37" s="1"/>
  <c r="D92" i="36"/>
  <c r="D91" i="36"/>
  <c r="K86" i="36"/>
  <c r="J86" i="36"/>
  <c r="K82" i="36"/>
  <c r="J82" i="36"/>
  <c r="K81" i="36"/>
  <c r="J81" i="36"/>
  <c r="I80" i="36"/>
  <c r="H80" i="36"/>
  <c r="G80" i="36"/>
  <c r="F80" i="36"/>
  <c r="E80" i="36"/>
  <c r="D80" i="36"/>
  <c r="C80" i="36"/>
  <c r="B80" i="36"/>
  <c r="K79" i="36"/>
  <c r="J79" i="36"/>
  <c r="K78" i="36"/>
  <c r="J78" i="36"/>
  <c r="K77" i="36"/>
  <c r="J77" i="36"/>
  <c r="K76" i="36"/>
  <c r="J76" i="36"/>
  <c r="K75" i="36"/>
  <c r="J75" i="36"/>
  <c r="I74" i="36"/>
  <c r="H74" i="36"/>
  <c r="G74" i="36"/>
  <c r="F74" i="36"/>
  <c r="E74" i="36"/>
  <c r="D74" i="36"/>
  <c r="C74" i="36"/>
  <c r="B74" i="36"/>
  <c r="K62" i="36"/>
  <c r="J62" i="36"/>
  <c r="K57" i="36"/>
  <c r="J57" i="36"/>
  <c r="K56" i="36"/>
  <c r="J56" i="36"/>
  <c r="K53" i="36"/>
  <c r="J53" i="36"/>
  <c r="K40" i="36"/>
  <c r="J40" i="36"/>
  <c r="K39" i="36"/>
  <c r="J39" i="36"/>
  <c r="K28" i="36"/>
  <c r="J28" i="36"/>
  <c r="K27" i="36"/>
  <c r="J27" i="36"/>
  <c r="K26" i="36"/>
  <c r="J26" i="36"/>
  <c r="K17" i="36"/>
  <c r="J17" i="36"/>
  <c r="K16" i="36"/>
  <c r="J16" i="36"/>
  <c r="K15" i="36"/>
  <c r="J15" i="36"/>
  <c r="G87" i="36" l="1"/>
  <c r="F40" i="37"/>
  <c r="F85" i="37"/>
  <c r="C87" i="36"/>
  <c r="I87" i="36"/>
  <c r="C93" i="37"/>
  <c r="E87" i="36"/>
  <c r="K87" i="36" s="1"/>
  <c r="D87" i="36"/>
  <c r="E93" i="37"/>
  <c r="F87" i="36"/>
  <c r="B87" i="36"/>
  <c r="B93" i="37"/>
  <c r="F10" i="37"/>
  <c r="D93" i="37"/>
  <c r="H87" i="36"/>
  <c r="F35" i="37"/>
  <c r="F58" i="37"/>
  <c r="F44" i="37"/>
  <c r="F64" i="37"/>
  <c r="F53" i="37"/>
  <c r="F31" i="37"/>
  <c r="K55" i="36"/>
  <c r="J55" i="36"/>
  <c r="J41" i="36"/>
  <c r="K41" i="36"/>
  <c r="J32" i="36"/>
  <c r="K32" i="36"/>
  <c r="J50" i="36"/>
  <c r="K50" i="36"/>
  <c r="K25" i="36"/>
  <c r="J80" i="36"/>
  <c r="J18" i="36"/>
  <c r="K18" i="36"/>
  <c r="K80" i="36"/>
  <c r="J38" i="36"/>
  <c r="J25" i="36"/>
  <c r="K38" i="36"/>
  <c r="J74" i="36"/>
  <c r="K74" i="36"/>
  <c r="K59" i="36"/>
  <c r="J59" i="36"/>
  <c r="F27" i="37"/>
  <c r="B31" i="9"/>
  <c r="D47" i="9"/>
  <c r="B47" i="9"/>
  <c r="D42" i="9"/>
  <c r="B42" i="9"/>
  <c r="D16" i="9"/>
  <c r="D11" i="9" s="1"/>
  <c r="B16" i="9"/>
  <c r="B11" i="9" s="1"/>
  <c r="D31" i="9"/>
  <c r="B8" i="9" l="1"/>
  <c r="D8" i="9"/>
  <c r="F93" i="37"/>
  <c r="J87" i="36"/>
  <c r="I23" i="34"/>
  <c r="J23" i="34"/>
  <c r="K23" i="34"/>
  <c r="L23" i="34"/>
  <c r="M23" i="34"/>
  <c r="H23" i="34"/>
  <c r="B7" i="14" l="1"/>
  <c r="O42" i="34" l="1"/>
  <c r="N42" i="34"/>
  <c r="O43" i="34"/>
  <c r="N43" i="34"/>
  <c r="O34" i="34"/>
  <c r="N34" i="34"/>
  <c r="O32" i="34"/>
  <c r="N32" i="34"/>
  <c r="O28" i="34"/>
  <c r="N28" i="34"/>
  <c r="O24" i="34"/>
  <c r="N24" i="34"/>
  <c r="N45" i="34"/>
  <c r="O45" i="34"/>
  <c r="N46" i="34"/>
  <c r="O46" i="34"/>
  <c r="N47" i="34"/>
  <c r="O47" i="34"/>
  <c r="O44" i="34"/>
  <c r="N44" i="34"/>
  <c r="N36" i="34"/>
  <c r="O36" i="34"/>
  <c r="N37" i="34"/>
  <c r="O37" i="34"/>
  <c r="N38" i="34"/>
  <c r="O38" i="34"/>
  <c r="N39" i="34"/>
  <c r="O39" i="34"/>
  <c r="N40" i="34"/>
  <c r="O40" i="34"/>
  <c r="N41" i="34"/>
  <c r="O41" i="34"/>
  <c r="O35" i="34"/>
  <c r="N35" i="34"/>
  <c r="O33" i="34"/>
  <c r="N33" i="34"/>
  <c r="N30" i="34"/>
  <c r="O30" i="34"/>
  <c r="N31" i="34"/>
  <c r="O31" i="34"/>
  <c r="O29" i="34"/>
  <c r="N29" i="34"/>
  <c r="N26" i="34"/>
  <c r="O26" i="34"/>
  <c r="N27" i="34"/>
  <c r="O27" i="34"/>
  <c r="O25" i="34"/>
  <c r="N25" i="34"/>
  <c r="O22" i="34"/>
  <c r="N22" i="34"/>
  <c r="O16" i="34"/>
  <c r="O17" i="34"/>
  <c r="O18" i="34"/>
  <c r="O19" i="34"/>
  <c r="O20" i="34"/>
  <c r="O21" i="34"/>
  <c r="N17" i="34"/>
  <c r="N18" i="34"/>
  <c r="N19" i="34"/>
  <c r="N20" i="34"/>
  <c r="N21" i="34"/>
  <c r="N16" i="34"/>
  <c r="N11" i="34"/>
  <c r="O11" i="34"/>
  <c r="N12" i="34"/>
  <c r="O12" i="34"/>
  <c r="N13" i="34"/>
  <c r="O13" i="34"/>
  <c r="N14" i="34"/>
  <c r="O14" i="34"/>
  <c r="O10" i="34"/>
  <c r="N10" i="34"/>
  <c r="O8" i="34"/>
  <c r="N8" i="34"/>
  <c r="O6" i="34"/>
  <c r="O7" i="34"/>
  <c r="N7" i="34"/>
  <c r="N6" i="34"/>
  <c r="D23" i="34"/>
  <c r="E23" i="34"/>
  <c r="F23" i="34"/>
  <c r="G23" i="34"/>
  <c r="B23" i="34"/>
  <c r="D15" i="34"/>
  <c r="E15" i="34"/>
  <c r="F15" i="34"/>
  <c r="G15" i="34"/>
  <c r="H15" i="34"/>
  <c r="I15" i="34"/>
  <c r="J15" i="34"/>
  <c r="K15" i="34"/>
  <c r="L15" i="34"/>
  <c r="M15" i="34"/>
  <c r="B15" i="34"/>
  <c r="H9" i="34"/>
  <c r="I9" i="34"/>
  <c r="J9" i="34"/>
  <c r="K9" i="34"/>
  <c r="L9" i="34"/>
  <c r="M9" i="34"/>
  <c r="F9" i="34"/>
  <c r="I48" i="34" l="1"/>
  <c r="H48" i="34"/>
  <c r="O9" i="34"/>
  <c r="F48" i="34"/>
  <c r="M48" i="34"/>
  <c r="L48" i="34"/>
  <c r="J48" i="34"/>
  <c r="D48" i="34"/>
  <c r="K48" i="34"/>
  <c r="N15" i="34"/>
  <c r="E48" i="34"/>
  <c r="N23" i="34"/>
  <c r="B48" i="34"/>
  <c r="N9" i="34"/>
  <c r="C23" i="34"/>
  <c r="O23" i="34" s="1"/>
  <c r="G9" i="34"/>
  <c r="G48" i="34" s="1"/>
  <c r="C15" i="34"/>
  <c r="C48" i="34" l="1"/>
  <c r="O48" i="34" s="1"/>
  <c r="N48" i="34"/>
  <c r="O15" i="34"/>
  <c r="D5" i="33" l="1"/>
  <c r="D11" i="33" l="1"/>
  <c r="D10" i="33"/>
  <c r="C9" i="33"/>
  <c r="B9" i="33"/>
  <c r="D8" i="33"/>
  <c r="D7" i="33"/>
  <c r="D6" i="33"/>
  <c r="D9" i="33" l="1"/>
  <c r="F5" i="10" l="1"/>
  <c r="O10" i="29"/>
  <c r="N10" i="29"/>
  <c r="M10" i="29"/>
  <c r="L10" i="29"/>
  <c r="J10" i="29"/>
  <c r="I10" i="29"/>
  <c r="H10" i="29"/>
  <c r="G10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8" i="29"/>
  <c r="P7" i="29"/>
  <c r="P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8" i="29"/>
  <c r="K7" i="29"/>
  <c r="K6" i="29"/>
  <c r="F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E10" i="29"/>
  <c r="D10" i="29"/>
  <c r="C10" i="29"/>
  <c r="B10" i="29"/>
  <c r="F8" i="29"/>
  <c r="F7" i="29"/>
  <c r="C8" i="25"/>
  <c r="D8" i="25"/>
  <c r="E8" i="25"/>
  <c r="F8" i="25"/>
  <c r="G8" i="25"/>
  <c r="K10" i="29" l="1"/>
  <c r="F10" i="29"/>
  <c r="P10" i="29"/>
  <c r="D6" i="24"/>
  <c r="B6" i="24"/>
  <c r="B8" i="25"/>
  <c r="B4" i="14" l="1"/>
  <c r="H13" i="25"/>
  <c r="H12" i="25"/>
  <c r="H11" i="25"/>
  <c r="H10" i="25"/>
  <c r="H9" i="25"/>
  <c r="H7" i="25"/>
  <c r="H5" i="25"/>
  <c r="H4" i="25"/>
  <c r="H8" i="25" l="1"/>
  <c r="H6" i="25"/>
  <c r="B12" i="21" l="1"/>
  <c r="B5" i="21"/>
  <c r="F8" i="24" l="1"/>
  <c r="F11" i="10"/>
  <c r="G11" i="10" s="1"/>
  <c r="F9" i="10"/>
  <c r="F8" i="10"/>
  <c r="F7" i="10"/>
  <c r="F6" i="10"/>
  <c r="G16" i="10"/>
  <c r="F16" i="10"/>
  <c r="G15" i="10"/>
  <c r="F15" i="10"/>
  <c r="G14" i="10"/>
  <c r="F14" i="10"/>
  <c r="G13" i="10"/>
  <c r="F13" i="10"/>
  <c r="G9" i="10"/>
  <c r="G8" i="10"/>
  <c r="G7" i="10"/>
  <c r="G6" i="10"/>
  <c r="G5" i="10"/>
  <c r="F6" i="24"/>
  <c r="E6" i="24" s="1"/>
  <c r="F7" i="24"/>
  <c r="F9" i="24"/>
  <c r="C9" i="24" s="1"/>
  <c r="F10" i="24"/>
  <c r="F11" i="24"/>
  <c r="C11" i="24" s="1"/>
  <c r="F12" i="24"/>
  <c r="F13" i="24"/>
  <c r="C13" i="24" s="1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C38" i="9" s="1"/>
  <c r="F30" i="9"/>
  <c r="F29" i="9"/>
  <c r="F28" i="9"/>
  <c r="F27" i="9"/>
  <c r="F26" i="9"/>
  <c r="F25" i="9"/>
  <c r="F24" i="9"/>
  <c r="F23" i="9"/>
  <c r="F22" i="9"/>
  <c r="F21" i="9"/>
  <c r="F20" i="9"/>
  <c r="F19" i="9"/>
  <c r="E20" i="9" s="1"/>
  <c r="F18" i="9"/>
  <c r="F17" i="9"/>
  <c r="C18" i="9" s="1"/>
  <c r="F16" i="9"/>
  <c r="F15" i="9"/>
  <c r="F14" i="9"/>
  <c r="F13" i="9"/>
  <c r="F12" i="9"/>
  <c r="F11" i="9"/>
  <c r="E17" i="9" s="1"/>
  <c r="F10" i="9"/>
  <c r="F9" i="9"/>
  <c r="F8" i="9"/>
  <c r="C9" i="9" s="1"/>
  <c r="F7" i="9"/>
  <c r="F6" i="9"/>
  <c r="B6" i="25"/>
  <c r="C6" i="25"/>
  <c r="D6" i="25"/>
  <c r="E6" i="25"/>
  <c r="F6" i="25"/>
  <c r="G6" i="25"/>
  <c r="B5" i="23"/>
  <c r="B4" i="23" s="1"/>
  <c r="B5" i="6"/>
  <c r="B4" i="6" s="1"/>
  <c r="E18" i="9" l="1"/>
  <c r="E12" i="9"/>
  <c r="C29" i="9"/>
  <c r="E29" i="9"/>
  <c r="C41" i="9"/>
  <c r="E41" i="9"/>
  <c r="C26" i="9"/>
  <c r="E26" i="9"/>
  <c r="C20" i="9"/>
  <c r="C30" i="9"/>
  <c r="E30" i="9"/>
  <c r="C42" i="9"/>
  <c r="E42" i="9"/>
  <c r="C46" i="9"/>
  <c r="E46" i="9"/>
  <c r="C25" i="9"/>
  <c r="E25" i="9"/>
  <c r="C45" i="9"/>
  <c r="E45" i="9"/>
  <c r="E23" i="9"/>
  <c r="C23" i="9"/>
  <c r="E27" i="9"/>
  <c r="C27" i="9"/>
  <c r="E31" i="9"/>
  <c r="C31" i="9"/>
  <c r="E39" i="9"/>
  <c r="C39" i="9"/>
  <c r="E43" i="9"/>
  <c r="C43" i="9"/>
  <c r="E47" i="9"/>
  <c r="C47" i="9"/>
  <c r="C24" i="9"/>
  <c r="E24" i="9"/>
  <c r="E28" i="9"/>
  <c r="C28" i="9"/>
  <c r="C32" i="9"/>
  <c r="E32" i="9"/>
  <c r="E40" i="9"/>
  <c r="C40" i="9"/>
  <c r="E44" i="9"/>
  <c r="C44" i="9"/>
  <c r="C48" i="9"/>
  <c r="E48" i="9"/>
  <c r="E9" i="24"/>
  <c r="E13" i="24"/>
  <c r="E11" i="24"/>
  <c r="E8" i="24"/>
  <c r="C8" i="24"/>
  <c r="C6" i="24"/>
  <c r="C33" i="9"/>
  <c r="E10" i="9"/>
  <c r="C8" i="9"/>
  <c r="E49" i="9"/>
  <c r="E9" i="9"/>
  <c r="C13" i="9"/>
  <c r="E8" i="9"/>
  <c r="E16" i="9"/>
  <c r="C22" i="9"/>
  <c r="E21" i="9"/>
  <c r="E13" i="9"/>
  <c r="C17" i="9"/>
  <c r="E14" i="9"/>
  <c r="C16" i="9"/>
  <c r="E19" i="9"/>
  <c r="E11" i="9"/>
  <c r="C15" i="9"/>
  <c r="C49" i="9"/>
  <c r="C19" i="9"/>
  <c r="C12" i="9"/>
  <c r="E22" i="9"/>
  <c r="E38" i="9"/>
  <c r="C34" i="9"/>
  <c r="E35" i="9"/>
  <c r="C37" i="9"/>
  <c r="E34" i="9"/>
  <c r="E33" i="9"/>
  <c r="C35" i="9"/>
  <c r="C21" i="9"/>
  <c r="E36" i="9"/>
  <c r="C36" i="9"/>
  <c r="C14" i="9"/>
  <c r="E37" i="9"/>
  <c r="C11" i="9"/>
  <c r="E15" i="9"/>
  <c r="E6" i="9"/>
  <c r="C6" i="9"/>
  <c r="C7" i="9"/>
  <c r="E12" i="24"/>
  <c r="C12" i="24"/>
  <c r="C7" i="24"/>
  <c r="E7" i="24"/>
  <c r="C10" i="9"/>
  <c r="E7" i="9"/>
  <c r="E10" i="24"/>
  <c r="C10" i="24"/>
</calcChain>
</file>

<file path=xl/sharedStrings.xml><?xml version="1.0" encoding="utf-8"?>
<sst xmlns="http://schemas.openxmlformats.org/spreadsheetml/2006/main" count="921" uniqueCount="432">
  <si>
    <t>Прочие (указать каждое  с кодом МКБ-10)</t>
  </si>
  <si>
    <t>Доля девочек соответствующего возраста в численности всех девочек в возрасте 0-17 лет включительно (%)</t>
  </si>
  <si>
    <t>Доля девочек соответствующего возраста в численности всего населения (%)</t>
  </si>
  <si>
    <t>Раздел II. Численность врачей акушеров-гинекологов, оказывающих специализированную гинекологическую помощь детям</t>
  </si>
  <si>
    <t>Итого</t>
  </si>
  <si>
    <t>5 - 9 лет</t>
  </si>
  <si>
    <t>0 - 4 года</t>
  </si>
  <si>
    <t>10 - 14 лет</t>
  </si>
  <si>
    <t>15 - 17 лет</t>
  </si>
  <si>
    <t>Травмы половых органов  S30.2, S31.4, S31.5</t>
  </si>
  <si>
    <t xml:space="preserve">Лейомиома матки D25  </t>
  </si>
  <si>
    <t>Эктропион шейки матки N86</t>
  </si>
  <si>
    <t>до 14 лет</t>
  </si>
  <si>
    <t>15-17 лет</t>
  </si>
  <si>
    <t>кол-во</t>
  </si>
  <si>
    <t>%</t>
  </si>
  <si>
    <t>Медицинская реабилитация в амбулаторных условиях и в дневных стационарах</t>
  </si>
  <si>
    <t>Медицинская реабилитация в стационарных условиях</t>
  </si>
  <si>
    <t>Лечение в амбулаторных условиях и в дневных стационарах</t>
  </si>
  <si>
    <t>Лечение в стационарных условиях</t>
  </si>
  <si>
    <t>Доброкачественное заболевание шейки матки N87</t>
  </si>
  <si>
    <t>Врожденная аномалия молочной железы и соска Q83</t>
  </si>
  <si>
    <t>Раздел I. Общая численность населения и численность детского населения, в том числе девочек</t>
  </si>
  <si>
    <t>другие виды аборта (криминальный) О05</t>
  </si>
  <si>
    <t>аборт неуточненный (внебольничный) О06</t>
  </si>
  <si>
    <t>самопроизвольный аборт О03</t>
  </si>
  <si>
    <t>другие анормальные продукты зачатия O02</t>
  </si>
  <si>
    <t>Охват профилактическим осмотром девочек (% осмотренных от подлежащих осмотру)</t>
  </si>
  <si>
    <t>- cклерозирующий лихен N76.8</t>
  </si>
  <si>
    <t>х</t>
  </si>
  <si>
    <t>- эндометриоз яичника N80.1</t>
  </si>
  <si>
    <t>- эндометриоз тазовой брюшины N80.3</t>
  </si>
  <si>
    <t>- дисменорея N94.4-6</t>
  </si>
  <si>
    <t>- вульвы и влагалища C51.- + C52.-</t>
  </si>
  <si>
    <t>- тела матки C54.- + C55.-</t>
  </si>
  <si>
    <t>Умерло больных</t>
  </si>
  <si>
    <t>- эндометриоз матки, включен аденомиоз N80.0</t>
  </si>
  <si>
    <t>- острое и обострение хронического сальпингита и оофорита N70.1</t>
  </si>
  <si>
    <t>- острый тазовый перитонит N73.3</t>
  </si>
  <si>
    <t>- тазовые перитонеальные спайки N73.6</t>
  </si>
  <si>
    <t>- вульвит острый и обострение хронического N76.2-3</t>
  </si>
  <si>
    <t>- вульвовагинит острый и обострение хронического N76.0-1</t>
  </si>
  <si>
    <t>Атопический дерматит L23</t>
  </si>
  <si>
    <t>Аногенитальные бородавки (папилломы ) A63.0</t>
  </si>
  <si>
    <t>- тела и шейки матки Q51</t>
  </si>
  <si>
    <t>- киста фолликулярная N83.0</t>
  </si>
  <si>
    <t>- киста желтого тела, в т.ч. геморрагическая (апоплексия) N83.1</t>
  </si>
  <si>
    <t>- перекручивание образования/придатка матки N83.5, в т.ч. внутриутробное Q50.2</t>
  </si>
  <si>
    <t>- эпителиальная (серозная, муцинозная цистаденома)</t>
  </si>
  <si>
    <t>- солитарная киста(ы) N60</t>
  </si>
  <si>
    <t>- гипертрофия молочных желез (макромастия) N62</t>
  </si>
  <si>
    <t>- молочной железы С50.-</t>
  </si>
  <si>
    <t>- яичника С56.-</t>
  </si>
  <si>
    <t>- при синдроме Тернера Q96.0-9</t>
  </si>
  <si>
    <t>- у женщин с кариотипом 46,XY Q97.3</t>
  </si>
  <si>
    <t>- при агенезии гонад у женщин с кариотипом 46,ХХ</t>
  </si>
  <si>
    <t>- при гипофункции гипофиза/гипоталамуса E23</t>
  </si>
  <si>
    <t>- преждевременное телархе E30.8</t>
  </si>
  <si>
    <t>- периферическое ППР (МОБ-синдром) Q78.1</t>
  </si>
  <si>
    <t>- гонадотропинзависимое ППР E22.8</t>
  </si>
  <si>
    <t>- на фоне адреногенитальных расстройств E25.-</t>
  </si>
  <si>
    <t>- мастит (острый, инфекционный, непослеродовый, подострый) N61</t>
  </si>
  <si>
    <t>- абсцесс/фурункул молочной железы (острый,хронический, непослеродовый) N 61</t>
  </si>
  <si>
    <t>-  у первобеременных</t>
  </si>
  <si>
    <t xml:space="preserve">- у первобеременных О03-О06, всего </t>
  </si>
  <si>
    <t>- у ВИЧ-инфицированных женщин О03-О06</t>
  </si>
  <si>
    <t>- из них проведено медикаментозным методом</t>
  </si>
  <si>
    <t>- пузырный занос О01</t>
  </si>
  <si>
    <t>аборт по медицинским показаниям О04</t>
  </si>
  <si>
    <t>- в сроки до 12 недель</t>
  </si>
  <si>
    <t>- в сроки с 12 до 22 недель</t>
  </si>
  <si>
    <t>- инфекции половых путей и тазовых органов О08.0</t>
  </si>
  <si>
    <t>- эмболия О08.2</t>
  </si>
  <si>
    <t>- шок О08.3</t>
  </si>
  <si>
    <t>- неудачная попытка аборта О07</t>
  </si>
  <si>
    <t>Раздел XIII. Контрацепция</t>
  </si>
  <si>
    <t>- медикаментозным методом</t>
  </si>
  <si>
    <t>- длительное или чрезмерное кровотечение О08.1</t>
  </si>
  <si>
    <t>- сращения малых половых губ N90.8</t>
  </si>
  <si>
    <t>Доброкачественное новообразование влагалища и вульвы D28</t>
  </si>
  <si>
    <t>Численность детей в возрасте 0-17 лет включительно (девочек и мальчиков)</t>
  </si>
  <si>
    <t>Доля детей (девочек и мальчиков) соответствующего возраста в численности всего населения (%)</t>
  </si>
  <si>
    <t xml:space="preserve">Численность девочек в возрасте 0-17 лет включительно </t>
  </si>
  <si>
    <t>Доля девочек в возрасте 0-17 лет включительно в численности женского населения (%)</t>
  </si>
  <si>
    <t>* - в том числе имеющих действующий сертификат (менее 5 лет с момента последнего курса) о тематическом усовершенствовании (ТУ) по гинекологии детей и подростков</t>
  </si>
  <si>
    <t>** - в том числе имеющих действующий сертификат (менее 5 лет с момента последнего курса) о тематическом усовершенствовании (ТУ) по гинекологии детей и подростков</t>
  </si>
  <si>
    <t>Раздел III. Результаты  профилактических осмотров организованных и неорганизованных девочек декретируемых возрастов (на основании приказа № 514н от 10.08.2017)</t>
  </si>
  <si>
    <t>зарегистрировано заболеваний</t>
  </si>
  <si>
    <t>из них с впервые в жизни установленным диагнозом</t>
  </si>
  <si>
    <t>Число физических лиц зарегистрированных пациентов</t>
  </si>
  <si>
    <t>0-14 лет</t>
  </si>
  <si>
    <t>из них с диагнозом, установленным впервые в жизни</t>
  </si>
  <si>
    <t>(по данным формы № 12, табл. 1001, 2001)</t>
  </si>
  <si>
    <t>Взято под диспансерное наблюдение</t>
  </si>
  <si>
    <t>Снято с диспансерного наблюдения</t>
  </si>
  <si>
    <t>всего</t>
  </si>
  <si>
    <t>выскабливание матки (кроме аборта)</t>
  </si>
  <si>
    <t>по поводу внематочной беременности</t>
  </si>
  <si>
    <t>гистероскопия</t>
  </si>
  <si>
    <t>экстирпация и надвлагалищная ампутация матки</t>
  </si>
  <si>
    <t xml:space="preserve">(по данным формы статистической отчетности № 030-ПО/о-17, п. 4.1, 4.2)
</t>
  </si>
  <si>
    <t>Санаторно-курортное лечение</t>
  </si>
  <si>
    <t>Показатели</t>
  </si>
  <si>
    <t>Заполняется региональной службой статистики</t>
  </si>
  <si>
    <t>Значения</t>
  </si>
  <si>
    <t xml:space="preserve">в женских консультациях </t>
  </si>
  <si>
    <t>Численность женского населения</t>
  </si>
  <si>
    <t>в детских поликлиниках и детских поликлинических отделениях</t>
  </si>
  <si>
    <t>в центрах охраны репродуктивного здоровья подростков</t>
  </si>
  <si>
    <t>в консультативно-диагностических центрах</t>
  </si>
  <si>
    <t>в центрах планирования семьи и репродукции</t>
  </si>
  <si>
    <t>в прочих медицинских организациях</t>
  </si>
  <si>
    <t>Возрастная группа (полных лет включительно)</t>
  </si>
  <si>
    <t>Итого:</t>
  </si>
  <si>
    <t>Раздел VIII. Данные обеспеченности гинекологическими койками для детей в возрасте от 0 до 17 лет</t>
  </si>
  <si>
    <t>в условиях взрослых стационарных медицинских организаций</t>
  </si>
  <si>
    <t>в условиях детских стационарных медицинских организаций, в том числе:</t>
  </si>
  <si>
    <t>Проведено койко-дней всеми больными</t>
  </si>
  <si>
    <t>Раздел IX. Показатели стационарной медицинской помощи для детей в возрасте от 0 до 17 лет на специализированных гинекологических койках</t>
  </si>
  <si>
    <t>- врожденные аномалии развития фаллопиевых труб (фимбриальная киста -гидатида) Q50.4</t>
  </si>
  <si>
    <t>- врожденные аномалии развития широких связок (эпооофорона, гартнерова хода, пароовариальная) Q50.5</t>
  </si>
  <si>
    <t>- полип тела матки/эндометрия N84.0</t>
  </si>
  <si>
    <t>- полип шейки матки N84.4</t>
  </si>
  <si>
    <t>- полип влагалища N84.2</t>
  </si>
  <si>
    <t>- полип вульвы N84.3</t>
  </si>
  <si>
    <t>Всего заболеваний:</t>
  </si>
  <si>
    <t>Фиброаденома молочной железы D24</t>
  </si>
  <si>
    <t>Лапаротомия</t>
  </si>
  <si>
    <t>Лапароскопия диагностическая/лечебная</t>
  </si>
  <si>
    <t>соотношение лапароскопий к лапаротомиям (%)</t>
  </si>
  <si>
    <t>Возрастная группа</t>
  </si>
  <si>
    <t>Локализация оперативного вмешательства:</t>
  </si>
  <si>
    <t>- вульва</t>
  </si>
  <si>
    <t>- влагалище</t>
  </si>
  <si>
    <t>- матка</t>
  </si>
  <si>
    <t>- яичник</t>
  </si>
  <si>
    <t>- маточная труба</t>
  </si>
  <si>
    <t>Раздел XII. Исход беременности у несовершеннолетних</t>
  </si>
  <si>
    <t>Всего прерываний беременности О03-О06 (по данным Формы №13 "Сведения о беременности с абортивным исходом"), из них:</t>
  </si>
  <si>
    <t>Прерывание беременности в срок с 12 до 22 недель, всего из них:</t>
  </si>
  <si>
    <t>Осложнения, вызванные абортом О08, всего из них:</t>
  </si>
  <si>
    <t>Число консультаций, проведенных по вопросам охраны репродуктивного здоровья (Z70.0-6)</t>
  </si>
  <si>
    <t>Число девочек, которым рекомендовано лечение, медицинская реабилитация, санаторно-курортное лечение после прерывания беременности</t>
  </si>
  <si>
    <t>Раздел XV. Охват дополнительными медицинскими услугами после прерывания беременности</t>
  </si>
  <si>
    <t>Раздел XVI. Число девочек, прошедших дополнительные консультации и исследования</t>
  </si>
  <si>
    <t>медицинский аборт О04, проведенный по социальным показаниям, из них:</t>
  </si>
  <si>
    <t>медицинский аборт О04, в том числе:</t>
  </si>
  <si>
    <t>за</t>
  </si>
  <si>
    <t>год</t>
  </si>
  <si>
    <t>Ф.И.О. полностью:</t>
  </si>
  <si>
    <t xml:space="preserve">E-mail
</t>
  </si>
  <si>
    <t>Телефон:</t>
  </si>
  <si>
    <t>Дата:</t>
  </si>
  <si>
    <t>дд/мм/гггг</t>
  </si>
  <si>
    <t>Процент оздоровления</t>
  </si>
  <si>
    <t>Число гинекологических коек, развернутых для детей в возрасте от 0 до 17 лет включительно всего, из них:</t>
  </si>
  <si>
    <t>Выписано больных всего, из них:</t>
  </si>
  <si>
    <t>Состояло под диспансерным наблюдением на конец года, предшествовавшего отчетному</t>
  </si>
  <si>
    <t>0-4 года</t>
  </si>
  <si>
    <t>5-9 лет</t>
  </si>
  <si>
    <t>10-14 лет</t>
  </si>
  <si>
    <t>- выворот матки N85.5</t>
  </si>
  <si>
    <t>- внутриматочные сращения N85.3</t>
  </si>
  <si>
    <t>- гематометра с гематосальпинксом N85.7</t>
  </si>
  <si>
    <t>- ретроцервикальный эндометриоз N80.4</t>
  </si>
  <si>
    <t>- аплазия влагалища при функционирующей матке Q52.0</t>
  </si>
  <si>
    <t>- аплазия влагалища и матки Q51.0</t>
  </si>
  <si>
    <t>0-17 лет</t>
  </si>
  <si>
    <t>Роды - общее число, из них:</t>
  </si>
  <si>
    <r>
      <t xml:space="preserve">Кроме того: </t>
    </r>
    <r>
      <rPr>
        <i/>
        <sz val="12"/>
        <color theme="1"/>
        <rFont val="Times New Roman"/>
        <family val="1"/>
        <charset val="204"/>
      </rPr>
      <t>- внематочная беременность О00</t>
    </r>
  </si>
  <si>
    <t>Число женщин, умерших после прерывания беременности O02-O06, всего из них:</t>
  </si>
  <si>
    <t>Укомплектованность амбулаторного звена</t>
  </si>
  <si>
    <t>Укомплектованность стационарного звена</t>
  </si>
  <si>
    <t>Ответственный за отчет (должность):</t>
  </si>
  <si>
    <t>Раздел XIV. Число девочек, которым рекомендовано лечение, медицинская реабилитация, санаторно-курортное лечение</t>
  </si>
  <si>
    <t>II. Предложения по развитию службы репродуктивного здоровья девочек от 0 до 17 лет включительно</t>
  </si>
  <si>
    <t>I. Описание проблем в сфере охраны репродуктивного здоровья девочек от 0 до 17 лет включительно в медицинской организации, в субъекте, в регионе</t>
  </si>
  <si>
    <t>- получивших консервативное лечение</t>
  </si>
  <si>
    <t>медицинский аборт легальный:</t>
  </si>
  <si>
    <t>медицинский аборт, проведенный по медицинским показаниям:</t>
  </si>
  <si>
    <t>Число девушек, обратившихся за советом о любой контрацепции в отчетном году (Z30.0), всего</t>
  </si>
  <si>
    <t>Нуждались в амбулаторных условиях и в дневных стационарах</t>
  </si>
  <si>
    <t>Прошли в амбулаторных условиях и в дневных стационарах</t>
  </si>
  <si>
    <t>Нуждались в стационарных условиях</t>
  </si>
  <si>
    <t>Прошли в стационарных условиях</t>
  </si>
  <si>
    <t xml:space="preserve">                   - в профильных гинекологических отделениях</t>
  </si>
  <si>
    <t xml:space="preserve">                   - в непрофильных (хирургических, урологических и иных) отделениях</t>
  </si>
  <si>
    <t>Число физических лиц основных работников на занятых должностях в амбулаторных условиях*</t>
  </si>
  <si>
    <t>3 года</t>
  </si>
  <si>
    <t>6 лет</t>
  </si>
  <si>
    <t>15 лет</t>
  </si>
  <si>
    <t>16 лет</t>
  </si>
  <si>
    <t>17 лет</t>
  </si>
  <si>
    <t>Всего</t>
  </si>
  <si>
    <t>Нозологии</t>
  </si>
  <si>
    <t>Общее число врачей акушеров-гинекологов, совмещающих амбулаторно-профилактическую и стационарную работу с девочками</t>
  </si>
  <si>
    <t>Число должностей врачей акушеров-гинекологов в подразделениях, оказывающих медицинскую помощь в амбулаторных условиях - штатных</t>
  </si>
  <si>
    <t>Число должностей врачей акушеров-гинекологов в подразделениях, оказывающих медицинскую помощь в амбулаторных условиях - занятых</t>
  </si>
  <si>
    <t>Число должностей врачей акушеров-гинекологов в подразделениях, оказывающих медицинскую помощь в стационарных условиях - штатных</t>
  </si>
  <si>
    <t>Число должностей врачей акушеров-гинекологов в подразделениях, оказывающих медицинскую помощь в стационарных условиях - занятых</t>
  </si>
  <si>
    <t xml:space="preserve">Число физических лиц основных работников на занятых должностях в стационарных условиях </t>
  </si>
  <si>
    <t xml:space="preserve">Число врачей-акушеров-гинекологов, участвующих в  профилактических осмотрах девочек декретируемых возрастов** </t>
  </si>
  <si>
    <t xml:space="preserve">Общая численность населения  </t>
  </si>
  <si>
    <t>13 лет</t>
  </si>
  <si>
    <t>Заполняется кадровой службой по данным формы № 30 в редакции от 30.12.2020  (таблица 1100)</t>
  </si>
  <si>
    <t>(по данным формы №30 от 30.12.2020, табл. 2105)</t>
  </si>
  <si>
    <r>
      <t>Заполняется службой медицинской статистики по</t>
    </r>
    <r>
      <rPr>
        <sz val="12"/>
        <rFont val="Times New Roman"/>
        <family val="1"/>
        <charset val="204"/>
      </rPr>
      <t xml:space="preserve"> данным формы №12 (табл. 1000, 2000) </t>
    </r>
    <r>
      <rPr>
        <sz val="12"/>
        <color theme="1"/>
        <rFont val="Times New Roman"/>
        <family val="1"/>
        <charset val="204"/>
      </rPr>
      <t>и по данным приказа №1130н</t>
    </r>
  </si>
  <si>
    <t>Общее число функционирующих кабинетов врачей гинекологов для несовершеннолетних</t>
  </si>
  <si>
    <t xml:space="preserve"> (форма № 30 от 30.12.2020  для ЛПУ, имеющих в структуре гинекологические койки для детей в возрасте от 0 до 17 лет включительно) </t>
  </si>
  <si>
    <t xml:space="preserve"> (форма № 30 от 30.12.2020 (приказ №863) и № 14 от 18.12.2020 (приказ №812) для ЛПУ, имеющих в структуре гинекологические койки для детей в возрасте от 0 до 17 лет включительно) </t>
  </si>
  <si>
    <t xml:space="preserve">  районной больницы</t>
  </si>
  <si>
    <t xml:space="preserve">  дневного стационара ЦОРЗП</t>
  </si>
  <si>
    <t xml:space="preserve">  городской больницы</t>
  </si>
  <si>
    <t xml:space="preserve">  областной многопрофильной больницы</t>
  </si>
  <si>
    <t xml:space="preserve">  специализированного стационара округа</t>
  </si>
  <si>
    <t xml:space="preserve">  Федерального специализированного учреждения</t>
  </si>
  <si>
    <t>операции на молочной железе</t>
  </si>
  <si>
    <t>заполняется по форме 14  приказ 812 от 18.12.2020</t>
  </si>
  <si>
    <t>заполняется на основании формы 32 приложение№1 Приказ № 876 от 31.12.2020 раздел 2201</t>
  </si>
  <si>
    <t>имеющих ВМС</t>
  </si>
  <si>
    <t>использующих гормональную контрацепцию</t>
  </si>
  <si>
    <t>использующих барьерную контрацепцию</t>
  </si>
  <si>
    <t>использующих прерванный половой акт</t>
  </si>
  <si>
    <t xml:space="preserve">применивших аварийную гормональную контрацепцию </t>
  </si>
  <si>
    <t xml:space="preserve">Состоит под наблюдением на конец года, в том числе: </t>
  </si>
  <si>
    <t>Годовой отчет врача-акушера-гинеколога для несовершеннолетних</t>
  </si>
  <si>
    <t>СЕВЕРО-ЗАПАДНЫЙ ФЕДЕРАЛЬНЫЙ ОКРУГ</t>
  </si>
  <si>
    <t>ЮЖНЫЙ ФЕДЕРАЛЬНЫЙ ОКРУГ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</si>
  <si>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</si>
  <si>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</si>
  <si>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</si>
  <si>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СИБИРСКИЙ ФЕДЕРАЛЬНЫЙ ОКРУГ</t>
  </si>
  <si>
    <t>ДАЛЬНЕВОСТОЧНЫЙ ФЕДЕРАЛЬНЫЙ ОКРУГ</t>
  </si>
  <si>
    <t xml:space="preserve"> </t>
  </si>
  <si>
    <t>Состоит под диспансерным наблюдением на конец отчетного года</t>
  </si>
  <si>
    <t>Субъект РФ</t>
  </si>
  <si>
    <t xml:space="preserve">Субъект РФ </t>
  </si>
  <si>
    <t>ВСЕГО</t>
  </si>
  <si>
    <t>Раздел IV. Структура выявленных гинекологических заболеваний и нарушений полового развития при профилактическом осмотре у несовершеннолетних девочек декретируемых возрастов</t>
  </si>
  <si>
    <t>(за основу взята учетная форма № 030-ПО/у-17 "сведения о профилактических медицинских осмотрах несовершеннолетнего")</t>
  </si>
  <si>
    <t>удаление 1 яичника</t>
  </si>
  <si>
    <t>удаление 2 яичников</t>
  </si>
  <si>
    <t>по поводу новообразований</t>
  </si>
  <si>
    <t>по поводу перекручивания с некрозом яичника</t>
  </si>
  <si>
    <t>по поводу  сактосальпинкса</t>
  </si>
  <si>
    <t>операций с применением высоких медицинских технологий (ВМТ)</t>
  </si>
  <si>
    <t>осложнения во время и после операции</t>
  </si>
  <si>
    <t>по данным формы №14 (табл. 4000), формы № 30, (табл. 2800)</t>
  </si>
  <si>
    <t>2. Заполняйте все разделы и графы таблицы</t>
  </si>
  <si>
    <t>- вульвовагинит N76.0-1</t>
  </si>
  <si>
    <t>неправильное заполнение</t>
  </si>
  <si>
    <t>- вульвит N76.2-3</t>
  </si>
  <si>
    <t>правильное заполнение</t>
  </si>
  <si>
    <t>6. Обратите внимание на подсчет корректных сумм в таблицах, например:</t>
  </si>
  <si>
    <t>- склерозирующий лихен N76.8</t>
  </si>
  <si>
    <t>Прошу  учесть при заполнении следующие моменты/либо отослать пояснения сотрудникам, которые будут заполнять формы:</t>
  </si>
  <si>
    <t>Воспалительные заболевания вульвы и влагалища N75-N77, из них</t>
  </si>
  <si>
    <t>Общее число операций на женских половых органах, из них:</t>
  </si>
  <si>
    <t>Раздел V. Данные о работе врача кабинета врача- гинеколога для несовершеннолетних</t>
  </si>
  <si>
    <r>
      <t>3. В строках, где стоят формулы, не нужно вписывать данные от руки. Результат считается автоматически. Эти строки выделены</t>
    </r>
    <r>
      <rPr>
        <sz val="12"/>
        <color theme="7" tint="-0.249977111117893"/>
        <rFont val="Times New Roman"/>
        <family val="1"/>
        <charset val="204"/>
      </rPr>
      <t xml:space="preserve"> </t>
    </r>
    <r>
      <rPr>
        <b/>
        <sz val="12"/>
        <color theme="7" tint="-0.249977111117893"/>
        <rFont val="Times New Roman"/>
        <family val="1"/>
        <charset val="204"/>
      </rPr>
      <t>желтым</t>
    </r>
    <r>
      <rPr>
        <sz val="12"/>
        <color theme="1"/>
        <rFont val="Times New Roman"/>
        <family val="1"/>
        <charset val="204"/>
      </rPr>
      <t xml:space="preserve"> цветом </t>
    </r>
  </si>
  <si>
    <t>ПОКАЗАТЕЛИ</t>
  </si>
  <si>
    <t>Заполняется службой медицинской статистики в абсолютных числах, по данным формы №12 (табл. 1000, 2000)</t>
  </si>
  <si>
    <t>- обильные, частые и нерегулярные менструальные кровотечения (АМКПП) N92.2</t>
  </si>
  <si>
    <t>- синдром предменструального напряжения N94.3</t>
  </si>
  <si>
    <t>- сальпингит и оофорит N70</t>
  </si>
  <si>
    <t>- воспалительная болезнь матки (эндомиометрит, метрит, миометрит, C4 абсцесс матки) A13N71</t>
  </si>
  <si>
    <t>- вульвовагинит N76.0-N76.1</t>
  </si>
  <si>
    <t>- вульвит N76.2-N76.3</t>
  </si>
  <si>
    <t>Эрозия или эктропион шейки N86</t>
  </si>
  <si>
    <t>- cлабовыраженная дисплазия (ЦИН I / LSIL) N87.0</t>
  </si>
  <si>
    <t>- сращения вульвы (малых половых губ) N90.8</t>
  </si>
  <si>
    <t>Доброкачественная опухоль яичника D27</t>
  </si>
  <si>
    <t>- избыток эстрогенов E28.0</t>
  </si>
  <si>
    <t>- избыток андрогенов E28.1</t>
  </si>
  <si>
    <t>- СПКЯ E28.2</t>
  </si>
  <si>
    <t xml:space="preserve"> -преждевременное телархе E30.8</t>
  </si>
  <si>
    <t>Врожденные аномалии (пороки) женских половых органов (матки и влагалища) Q50–Q52</t>
  </si>
  <si>
    <t>Беременность, роды и послеродовый период О00-О99</t>
  </si>
  <si>
    <t>- сифилис A51.0, А51.3, N74.2</t>
  </si>
  <si>
    <t>- гонорея A54.0-2, N74.3</t>
  </si>
  <si>
    <t>- хламидиоз A56.0-2, N74.4</t>
  </si>
  <si>
    <t>- трихомониаз A59.0</t>
  </si>
  <si>
    <t>- аногенитальная герпетическая вирусная инфекция A60.0-1</t>
  </si>
  <si>
    <t>- ВПЧ B97.7</t>
  </si>
  <si>
    <t>- доброкачественное новообразование молочной железы D24</t>
  </si>
  <si>
    <t>Всего заболеваний</t>
  </si>
  <si>
    <t>- преждевременное телархе Е30.8</t>
  </si>
  <si>
    <t>Невоспалительные болезни женских половых органов всего N80 - N98, из них:</t>
  </si>
  <si>
    <t>Доброкачественные новообразования женских половых органов D25-D28</t>
  </si>
  <si>
    <t xml:space="preserve"> киста  желтого тела N83.1</t>
  </si>
  <si>
    <t>киста  фолликулярная  N83.0</t>
  </si>
  <si>
    <r>
      <t xml:space="preserve">4. В строках, где стоит </t>
    </r>
    <r>
      <rPr>
        <b/>
        <sz val="14"/>
        <color theme="1"/>
        <rFont val="Times New Roman"/>
        <family val="1"/>
        <charset val="204"/>
      </rPr>
      <t>"х"</t>
    </r>
    <r>
      <rPr>
        <sz val="12"/>
        <color theme="1"/>
        <rFont val="Times New Roman"/>
        <family val="1"/>
        <charset val="204"/>
      </rPr>
      <t xml:space="preserve"> не может быть никаких цифр, так как диагноз не соответствует возрасту</t>
    </r>
  </si>
  <si>
    <r>
      <t>5. В тех разделах, где в таблицах есть разбивка по возрастам, должны быть не только итоговые данные 0-17 лет или "всего", но и все данные по возрастам,</t>
    </r>
    <r>
      <rPr>
        <b/>
        <sz val="12"/>
        <color theme="1"/>
        <rFont val="Times New Roman"/>
        <family val="1"/>
        <charset val="204"/>
      </rPr>
      <t xml:space="preserve"> например:</t>
    </r>
  </si>
  <si>
    <t>1. Будьте  внимательны и ответственны при заполнении годового отчета .</t>
  </si>
  <si>
    <t>Численность девочек от 0 до 4 лет включительно, из них:</t>
  </si>
  <si>
    <t>в год достижения возраста 3 года</t>
  </si>
  <si>
    <t xml:space="preserve">в год достижения возраста 6 лет </t>
  </si>
  <si>
    <t xml:space="preserve">в год достижения возраста 13 лет </t>
  </si>
  <si>
    <t>в год достижения возраста 15 лет</t>
  </si>
  <si>
    <t xml:space="preserve">в год достижения возраста 16 лет </t>
  </si>
  <si>
    <t xml:space="preserve">в год достижения возраста 17 лет </t>
  </si>
  <si>
    <t xml:space="preserve">Число детей-инвалидов в возрасте от 0 до 17 лет включительно </t>
  </si>
  <si>
    <t>Число девочек с 5 до 9 лет включительно, из них:</t>
  </si>
  <si>
    <t>Число девочек с 10 до 14 лет включительно, из них:</t>
  </si>
  <si>
    <t>Число девочек с 0 до 14 лет включительно</t>
  </si>
  <si>
    <t>Число девочек с 15 до 17 лет включительно, из них:</t>
  </si>
  <si>
    <r>
      <t xml:space="preserve">Число девочек, </t>
    </r>
    <r>
      <rPr>
        <b/>
        <sz val="12"/>
        <color theme="1"/>
        <rFont val="Times New Roman"/>
        <family val="1"/>
        <charset val="204"/>
      </rPr>
      <t>подлежащих профилактическому осмотру</t>
    </r>
    <r>
      <rPr>
        <sz val="12"/>
        <color theme="1"/>
        <rFont val="Times New Roman"/>
        <family val="1"/>
        <charset val="204"/>
      </rPr>
      <t xml:space="preserve"> в соответствующем возрасте (абсолютное число)</t>
    </r>
  </si>
  <si>
    <r>
      <t>Число осмотренных девочек</t>
    </r>
    <r>
      <rPr>
        <b/>
        <sz val="12"/>
        <color theme="1"/>
        <rFont val="Times New Roman"/>
        <family val="1"/>
        <charset val="204"/>
      </rPr>
      <t>, из числа подлежащих осмотру</t>
    </r>
    <r>
      <rPr>
        <sz val="12"/>
        <color theme="1"/>
        <rFont val="Times New Roman"/>
        <family val="1"/>
        <charset val="204"/>
      </rPr>
      <t xml:space="preserve"> в соответствующем возрасте (абсолютное число)</t>
    </r>
  </si>
  <si>
    <t>Число девочек, отнесенных к 1 группе здоровья из числа осмотренных</t>
  </si>
  <si>
    <t>Число девочек, отнесенных к 2 группе здоровья из числа осмотренных</t>
  </si>
  <si>
    <t>Число девочек, отнесенных к 3 группе здоровья из числа осмотренных</t>
  </si>
  <si>
    <t>Число девочек, отнесенных к 4 группе здоровья из числа осмотренных</t>
  </si>
  <si>
    <t>Число девочек, отнесенных к 5 группе здоровья из числа осмотренных</t>
  </si>
  <si>
    <t>Число выявленных больных с гинекологическим заболеванием, нарушением полового развития и патологией молочных желез</t>
  </si>
  <si>
    <t>% выявленных больных с гинекологическим заболеванием, нарушением полового развития и патологией молочных желез</t>
  </si>
  <si>
    <t>Злокачественные новообразования женских половых органов С51-С58</t>
  </si>
  <si>
    <t>отсутствие менструаций, скудные и редкие менструации N91</t>
  </si>
  <si>
    <t>обильные, частые и нерегулярные менструации N92.2-3; N93.9</t>
  </si>
  <si>
    <t>Боль и другие состояния, связанные с женскими половыми органами и менструальным циклом N94, из них:</t>
  </si>
  <si>
    <t xml:space="preserve"> - изъязвление вульвы N76.6</t>
  </si>
  <si>
    <t xml:space="preserve"> - болезни бартолиниевой железы (киста, абсцесс) N75</t>
  </si>
  <si>
    <t xml:space="preserve"> - киста вульвы N90.7</t>
  </si>
  <si>
    <t>(выборка из учетной формы № 030-ПО/у-17 с добавлениями "сведения о профилактических медицинских осмотрах несовершеннолетнего")</t>
  </si>
  <si>
    <t>Гирсутизм L68.0</t>
  </si>
  <si>
    <t>Беременность, роды и послеродовый период О00-О99, Z33</t>
  </si>
  <si>
    <t>Прочие гинекологические заболевания (указать каждое с кодом МКБ-10)</t>
  </si>
  <si>
    <t>Врожденные аномалии (пороки развития) женских половых органов Q50-Q52, из них:</t>
  </si>
  <si>
    <t>Преждевременное половое развитие Е22.8, Е25.-, Е27.0, Е 30.1, Е30.8, Q78.1, из них:</t>
  </si>
  <si>
    <t>Нарушения ритма и характера менструаций N91-N93, из них:</t>
  </si>
  <si>
    <t>параметр может быть больше, чем сумма входящих в него  нозологий</t>
  </si>
  <si>
    <t xml:space="preserve">Аногенитальные бородавки (папилломы, кондиломы вульвы) А63.0 </t>
  </si>
  <si>
    <t xml:space="preserve">- тела и шейки матки Q51 (при наличии данных УЗИ или МРТ органов малого таза) </t>
  </si>
  <si>
    <t>Раздел IV. Структура выявленных гинекологических заболеваний и нарушений полового развития при профилактическом осмотре у девочек 0-17 лет включительно</t>
  </si>
  <si>
    <t xml:space="preserve">- склерозирующий лихен N76.8/лейкоплакия вульвы N90.4 </t>
  </si>
  <si>
    <t xml:space="preserve"> - травмы наружных половых органов S30.2, S31.4-5</t>
  </si>
  <si>
    <t>Травмы, отравления и некоторые другие последствия воздействия внешних причин S30.2, S31.4, из них:</t>
  </si>
  <si>
    <t>Всего выявлено болезней мочеполовой системы, в том числе молочных желез</t>
  </si>
  <si>
    <t>Число посещений врача акушера-гинеколога, из них:</t>
  </si>
  <si>
    <t xml:space="preserve"> - по поводу заболеваний</t>
  </si>
  <si>
    <t xml:space="preserve"> - с профилактическими и иными целями (за исключением девочек, направленных на плановый профилактический осмотр в декретируемом возрасте)</t>
  </si>
  <si>
    <t>в перинатальных центрах</t>
  </si>
  <si>
    <t>Количество девочек, прошедших полный цикл вакцинации от вируса папилломы человека  с учетом возрастных групп (всего)</t>
  </si>
  <si>
    <t>Количество девочек, переданных под наблюдение поликлиники для взрослых/женской консультации (по данным формы № 12, табл. 2001)</t>
  </si>
  <si>
    <t>- прооперированных, из них в условиях:</t>
  </si>
  <si>
    <t>Всего зарегистрировано заболеваний</t>
  </si>
  <si>
    <t>Выявлено впервые</t>
  </si>
  <si>
    <t xml:space="preserve"> - дисменорея N94.4-N94.6</t>
  </si>
  <si>
    <t xml:space="preserve"> - синдром предменструального напряжения N94.3</t>
  </si>
  <si>
    <t xml:space="preserve"> - воспалительные болезни молочной железы N61</t>
  </si>
  <si>
    <t xml:space="preserve"> - гипертрофия молочной железы N62</t>
  </si>
  <si>
    <t xml:space="preserve"> - образование молочной железы неуточненное (узелок, узелки) N63</t>
  </si>
  <si>
    <t xml:space="preserve"> - мастодиния N64.4</t>
  </si>
  <si>
    <t xml:space="preserve"> - влагалища Q52.0, Q52.1, Q52.3</t>
  </si>
  <si>
    <t xml:space="preserve"> - клитора Q52.6</t>
  </si>
  <si>
    <t xml:space="preserve"> - вульвы (персистирующий урогенитальный синус) Q52.5</t>
  </si>
  <si>
    <t xml:space="preserve"> - недостаточность питания Е40- Е46</t>
  </si>
  <si>
    <t xml:space="preserve"> - ожирение Е66</t>
  </si>
  <si>
    <t>Болезни эндокринной системы, расстройства питания и нарушения обмена веществ Е00-Е99, из них:</t>
  </si>
  <si>
    <t>Задержка полового развития Е23.0-1,Е26.6, Е28.3, Е30.0, Е45., Е89.3-4, Q50.0, Q96.</t>
  </si>
  <si>
    <t xml:space="preserve"> Воспалительная болезнь шейки матки N72 (при наличии условий и взятии мазка с шейки матки на цитологическое исследование, согласно приказу 1130н)</t>
  </si>
  <si>
    <t xml:space="preserve"> - эндометриоз N80 (при наличии данных УЗИ или МРТ органов малого таза) </t>
  </si>
  <si>
    <t xml:space="preserve"> - кисты яичников N83.0-N83.2  (при наличии данных УЗИ или МРТ органов малого таза) </t>
  </si>
  <si>
    <t xml:space="preserve"> - сращение вульвы (малых половых губ) N90.8</t>
  </si>
  <si>
    <t>Болезни молочной железы N60–N64, С50, D24, из них:</t>
  </si>
  <si>
    <t>Проводится диспансерное наблюдение на конец отчетного периода</t>
  </si>
  <si>
    <t>Взято по результатам данного осмотра                 (из графы 15)</t>
  </si>
  <si>
    <t>Воспалительные болезни женских тазовых органов всего  N70-74, из них:</t>
  </si>
  <si>
    <t>Эндометриоз всего N80, из них:</t>
  </si>
  <si>
    <t>Невоспалительные болезни яичника, маточной трубы и широкой связки матки всего N83.0–90, из них:</t>
  </si>
  <si>
    <t>Невоспалительные болезни вульвы и влагалища всего N89- N90, из них:</t>
  </si>
  <si>
    <t>Дисфункция яичников всего,из них::</t>
  </si>
  <si>
    <r>
      <t xml:space="preserve">Инфекции передаваемые половым путем всего, из них:         </t>
    </r>
    <r>
      <rPr>
        <b/>
        <sz val="14"/>
        <color theme="1"/>
        <rFont val="Times New Roman"/>
        <family val="1"/>
        <charset val="204"/>
      </rPr>
      <t>(данные территориальных органов Росстата)</t>
    </r>
  </si>
  <si>
    <t>Болезни эндокринной системы, расстройства питания и нарушения обмена веществ, из них:</t>
  </si>
  <si>
    <t>Преждевременное половое развитие E22.8, E25.-, E27.0, E30.1.,Q78.1,  из них:</t>
  </si>
  <si>
    <t>Задержка полового развития E23.0-1, E26.6, E28.3, E30.0, E45.-, E89.3-4, Q50.0, Q96., из них:</t>
  </si>
  <si>
    <t>Воспалительные болезни женских тазовых органов (ВЗОМТ) всего  N70-74 всего, из них:</t>
  </si>
  <si>
    <t>Воспалительные заболевания вульвы и влагалища всего N75-77всего, из них:</t>
  </si>
  <si>
    <t>Полип женских половых органов N84,  из них:</t>
  </si>
  <si>
    <t>Врожденные аномалии (пороки) женских половых органов Q50-Q52, из них:</t>
  </si>
  <si>
    <t>Невоспалительные болезни яичника,  маточной трубы и широкой связки матки всего N83.0–9,  из них:</t>
  </si>
  <si>
    <t>Доброкачественная опухоль яичника D27,  из них:</t>
  </si>
  <si>
    <t>Доброкачественные дисплазиии молочной железы N60-N64 всего, из них:</t>
  </si>
  <si>
    <t>Злокачественные новообразования C00-C96, впервые выявленные всего, из них:</t>
  </si>
  <si>
    <t>Прерывание беременности в сроки до 12 недель О02-О06 всего, из них:</t>
  </si>
  <si>
    <t>Осложнения, вызванные абортом О08 всего, из них:</t>
  </si>
  <si>
    <t>- длительное или массивное кровотечение О08.1</t>
  </si>
  <si>
    <t>Болезни молочной железы N60-N64, D24 всего , из них:</t>
  </si>
  <si>
    <t>- cклерозирующий лихен N76.8/лейокплакия вульвы N90.4</t>
  </si>
  <si>
    <t>Воспалительные заболевания вульвы и влагалища всего N75-N77, N90.4,N90.7, из них.:</t>
  </si>
  <si>
    <t>Воспалительные заболевания вульвы и влагалища N75-N77, N90.4, N90.7, из них:</t>
  </si>
  <si>
    <t>Дисплазия шейки матки N87,  из них:</t>
  </si>
  <si>
    <t>- образование в молочной железе неуточненное (узелок, узелки) N63</t>
  </si>
  <si>
    <t>Травмы половых органов  S30.2, S31.4, S31.5, из них:</t>
  </si>
  <si>
    <t>Преждевременное половое развитие для девочек в возрасте до 8 лет, E22.8, E25.-, E27.0, E30.1.,Q78.1, из них:</t>
  </si>
  <si>
    <t>- аменорея N91.0; N91.1(отсутствие менструации 6 и более месяцев)</t>
  </si>
  <si>
    <t>- олигоменорея N91.3- 4(задержки менструации на 1,5 и более месяцев)</t>
  </si>
  <si>
    <t>- воспалительная болезнь шейки матки (экзоцервицит, эндоцервицит с наличием или без эрозии или эктропиона) N72</t>
  </si>
  <si>
    <t>- умеренно выраженная дисплазия (ЦИН II/HSIL) N87.1</t>
  </si>
  <si>
    <t>- аногенитальные бородавки(папилломы, кондиломы вульвы) A63.0-1</t>
  </si>
  <si>
    <t xml:space="preserve"> - эндометриоз всего N80, из них:</t>
  </si>
  <si>
    <t xml:space="preserve"> - синдром Тернера Q 96.</t>
  </si>
  <si>
    <t xml:space="preserve"> - женщины с 46, XY кариотипом Q97.3 </t>
  </si>
  <si>
    <t>Задержка полового развития E23.0-1, E26.6, E28.3, E30.0, E34.5, E45., E89.3-4, Q97.3, Q 96 из них:</t>
  </si>
  <si>
    <t xml:space="preserve"> - cиндром андрогенной резистентности, тестикулярной феминизации, периферичесокй гармональной рецепции E34,5</t>
  </si>
  <si>
    <t>- тела матки C54, C55</t>
  </si>
  <si>
    <t>- вульвы и влагалища C51, C52</t>
  </si>
  <si>
    <t>- молочной железы C50</t>
  </si>
  <si>
    <t>- яичника C56</t>
  </si>
  <si>
    <t>Злокачественные новообразования C00-C97, N87.2, D06 из них:</t>
  </si>
  <si>
    <t>- шейки матки: С53, карцинома in situ  D06, ЦИН III  N87.2</t>
  </si>
  <si>
    <t>- тератома (дермоидная киста)</t>
  </si>
  <si>
    <t>Другие невоспалительные болезни матки  N85,, за исключением шейки, из них.:</t>
  </si>
  <si>
    <t xml:space="preserve"> - клитора и малых половых губ Q52.6</t>
  </si>
  <si>
    <t xml:space="preserve"> - клитора  Q52.6 и малых половых губ  Q52.7-8</t>
  </si>
  <si>
    <t>- шейки матки С53, карцинома in situ  D06, ЦИН III  N87.2</t>
  </si>
  <si>
    <t>Рубцовая деформация вульвы и влагалища N89.5</t>
  </si>
  <si>
    <t>Нарушение мочеполовой системы после медицинских процедур N99, из них:</t>
  </si>
  <si>
    <t>- послеоперационные спайки влагалища N99.2</t>
  </si>
  <si>
    <t xml:space="preserve"> - послеоперационные спайки в малом тазу N99.4</t>
  </si>
  <si>
    <t xml:space="preserve"> - синдром резидуального яичника (преждевременная недостаточность яичников)N99.8</t>
  </si>
  <si>
    <t>- порок развития вульвы Q52</t>
  </si>
  <si>
    <t>- кистозная аномалия развития яичника Q50.1</t>
  </si>
  <si>
    <r>
      <t>Раздел VI. Сведения о заболеваниях, зарегистрированных по обращаемости</t>
    </r>
    <r>
      <rPr>
        <b/>
        <sz val="12"/>
        <color theme="1"/>
        <rFont val="Times New Roman"/>
        <family val="1"/>
        <charset val="204"/>
      </rPr>
      <t xml:space="preserve">
</t>
    </r>
  </si>
  <si>
    <t>Раздел VII. Мероприятия по диспансеризации девочек с гинекологическими заболеваниями</t>
  </si>
  <si>
    <t xml:space="preserve">Раздел X. Сведения о заболеваниях, зарегистрированных при выписке девочек из стационара </t>
  </si>
  <si>
    <t>Раздел XI. Количество девочек, подвергнутых в отчетном году оперативным вмешательствам</t>
  </si>
  <si>
    <t xml:space="preserve"> - послеоперационные тазовые перитонеальные спайки N99.4</t>
  </si>
  <si>
    <t>Название медицинской организации</t>
  </si>
  <si>
    <t>Главный внештатный детский врач-акушер-гинеколог Министерства здравоохранения Республики Коми</t>
  </si>
  <si>
    <t>Вяткина Екатерина Анатольевна</t>
  </si>
  <si>
    <t>89965903928, 44-11-61</t>
  </si>
  <si>
    <t>krpc@perinatal-komi.ru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</si>
</sst>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</font>
    <font>
      <sz val="2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12"/>
      <color theme="7" tint="-0.249977111117893"/>
      <name val="Times New Roman"/>
      <family val="1"/>
      <charset val="204"/>
    </font>
    <font>
      <b/>
      <sz val="12"/>
      <color theme="7" tint="-0.249977111117893"/>
      <name val="Times New Roman"/>
      <family val="1"/>
      <charset val="204"/>
    </font>
    <font>
      <i/>
      <sz val="12"/>
      <color theme="1"/>
      <name val="Times New Roman"/>
      <family val="1"/>
    </font>
    <font>
      <sz val="12"/>
      <color rgb="FF000000"/>
      <name val="Times New Roman CYR"/>
      <charset val="204"/>
    </font>
    <font>
      <b/>
      <sz val="14"/>
      <color theme="1"/>
      <name val="Times New Roman"/>
      <family val="1"/>
      <charset val="204"/>
    </font>
    <font>
      <sz val="11"/>
      <color theme="9" tint="-0.49998474074526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color rgb="FF464C55"/>
      <name val="Times New Roman"/>
      <family val="1"/>
      <charset val="204"/>
    </font>
    <font>
      <sz val="9"/>
      <color rgb="FF464C55"/>
      <name val="Times New Roman"/>
      <family val="1"/>
      <charset val="204"/>
    </font>
    <font>
      <b/>
      <sz val="12"/>
      <color rgb="FF464C55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20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23" fillId="0" borderId="0"/>
    <xf numFmtId="0" fontId="24" fillId="0" borderId="0"/>
    <xf numFmtId="0" fontId="37" fillId="0" borderId="0" applyNumberFormat="0" applyFill="0" applyBorder="0" applyAlignment="0" applyProtection="0"/>
  </cellStyleXfs>
  <cellXfs count="366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4" fillId="0" borderId="0" xfId="0" applyFont="1" applyBorder="1" applyAlignment="1">
      <alignment vertical="top"/>
    </xf>
    <xf numFmtId="0" fontId="4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right" vertical="top"/>
    </xf>
    <xf numFmtId="0" fontId="2" fillId="5" borderId="9" xfId="0" applyFont="1" applyFill="1" applyBorder="1" applyAlignment="1">
      <alignment horizontal="center" vertical="top"/>
    </xf>
    <xf numFmtId="0" fontId="0" fillId="0" borderId="0" xfId="0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vertical="top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vertical="top"/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center" wrapText="1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16" fontId="1" fillId="2" borderId="1" xfId="0" applyNumberFormat="1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/>
    </xf>
    <xf numFmtId="0" fontId="12" fillId="0" borderId="1" xfId="0" applyFont="1" applyFill="1" applyBorder="1" applyAlignment="1" applyProtection="1">
      <alignment vertical="center" wrapText="1" readingOrder="1"/>
    </xf>
    <xf numFmtId="49" fontId="10" fillId="0" borderId="1" xfId="0" applyNumberFormat="1" applyFont="1" applyFill="1" applyBorder="1" applyAlignment="1" applyProtection="1">
      <alignment vertical="center" wrapText="1" readingOrder="1"/>
    </xf>
    <xf numFmtId="0" fontId="5" fillId="0" borderId="1" xfId="0" applyFont="1" applyFill="1" applyBorder="1" applyAlignment="1" applyProtection="1">
      <alignment vertical="center" wrapText="1" readingOrder="1"/>
    </xf>
    <xf numFmtId="49" fontId="1" fillId="0" borderId="1" xfId="0" applyNumberFormat="1" applyFont="1" applyFill="1" applyBorder="1" applyAlignment="1" applyProtection="1">
      <alignment vertical="center" wrapText="1" readingOrder="1"/>
    </xf>
    <xf numFmtId="49" fontId="5" fillId="0" borderId="1" xfId="0" applyNumberFormat="1" applyFont="1" applyFill="1" applyBorder="1" applyAlignment="1" applyProtection="1">
      <alignment vertical="center" wrapText="1" readingOrder="1"/>
    </xf>
    <xf numFmtId="49" fontId="5" fillId="0" borderId="1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0" fontId="17" fillId="0" borderId="0" xfId="0" applyFont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vertical="top" wrapText="1"/>
    </xf>
    <xf numFmtId="0" fontId="4" fillId="3" borderId="0" xfId="0" applyFont="1" applyFill="1" applyAlignment="1" applyProtection="1">
      <alignment vertical="top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>
      <alignment vertical="top"/>
    </xf>
    <xf numFmtId="0" fontId="14" fillId="3" borderId="0" xfId="0" applyFont="1" applyFill="1" applyAlignment="1">
      <alignment vertical="top"/>
    </xf>
    <xf numFmtId="0" fontId="0" fillId="3" borderId="0" xfId="0" applyFont="1" applyFill="1" applyAlignment="1" applyProtection="1">
      <alignment vertical="top"/>
      <protection locked="0"/>
    </xf>
    <xf numFmtId="49" fontId="1" fillId="3" borderId="1" xfId="0" quotePrefix="1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/>
    </xf>
    <xf numFmtId="49" fontId="5" fillId="3" borderId="1" xfId="0" applyNumberFormat="1" applyFont="1" applyFill="1" applyBorder="1" applyAlignment="1" applyProtection="1">
      <alignment vertical="center"/>
    </xf>
    <xf numFmtId="0" fontId="1" fillId="2" borderId="8" xfId="0" applyFont="1" applyFill="1" applyBorder="1" applyAlignment="1">
      <alignment horizontal="center" wrapText="1"/>
    </xf>
    <xf numFmtId="0" fontId="16" fillId="0" borderId="0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top"/>
    </xf>
    <xf numFmtId="1" fontId="12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9" fillId="3" borderId="4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0" fillId="3" borderId="1" xfId="0" applyFont="1" applyFill="1" applyBorder="1" applyAlignment="1" applyProtection="1">
      <alignment horizontal="center" vertical="top"/>
    </xf>
    <xf numFmtId="0" fontId="4" fillId="8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left" vertical="center" wrapText="1"/>
    </xf>
    <xf numFmtId="9" fontId="1" fillId="3" borderId="1" xfId="1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0" fillId="3" borderId="0" xfId="0" applyFont="1" applyFill="1" applyAlignment="1" applyProtection="1">
      <alignment vertical="top" wrapText="1"/>
      <protection locked="0"/>
    </xf>
    <xf numFmtId="0" fontId="19" fillId="3" borderId="7" xfId="0" applyFont="1" applyFill="1" applyBorder="1" applyAlignment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center"/>
    </xf>
    <xf numFmtId="164" fontId="1" fillId="8" borderId="1" xfId="0" applyNumberFormat="1" applyFont="1" applyFill="1" applyBorder="1" applyAlignment="1" applyProtection="1">
      <alignment horizontal="center" vertical="center"/>
    </xf>
    <xf numFmtId="9" fontId="1" fillId="8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8" borderId="1" xfId="0" applyFont="1" applyFill="1" applyBorder="1" applyAlignment="1" applyProtection="1">
      <alignment vertical="center" wrapText="1"/>
    </xf>
    <xf numFmtId="1" fontId="1" fillId="8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1" fontId="1" fillId="8" borderId="1" xfId="0" applyNumberFormat="1" applyFont="1" applyFill="1" applyBorder="1" applyAlignment="1" applyProtection="1">
      <alignment horizontal="center" vertical="center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/>
    <xf numFmtId="0" fontId="0" fillId="3" borderId="0" xfId="0" applyFill="1" applyBorder="1" applyAlignment="1" applyProtection="1">
      <alignment horizontal="center" vertical="top"/>
      <protection locked="0"/>
    </xf>
    <xf numFmtId="1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0" borderId="0" xfId="0" applyFont="1"/>
    <xf numFmtId="0" fontId="0" fillId="10" borderId="1" xfId="0" applyFill="1" applyBorder="1"/>
    <xf numFmtId="0" fontId="0" fillId="6" borderId="1" xfId="0" applyFill="1" applyBorder="1"/>
    <xf numFmtId="0" fontId="0" fillId="4" borderId="1" xfId="0" applyFill="1" applyBorder="1"/>
    <xf numFmtId="0" fontId="0" fillId="3" borderId="1" xfId="0" applyFill="1" applyBorder="1"/>
    <xf numFmtId="0" fontId="2" fillId="6" borderId="1" xfId="0" applyFont="1" applyFill="1" applyBorder="1" applyAlignment="1" applyProtection="1">
      <alignment horizontal="center" vertical="top" wrapText="1"/>
    </xf>
    <xf numFmtId="0" fontId="9" fillId="4" borderId="12" xfId="0" applyFont="1" applyFill="1" applyBorder="1" applyAlignment="1" applyProtection="1">
      <alignment horizontal="center" vertical="top" wrapText="1"/>
    </xf>
    <xf numFmtId="0" fontId="0" fillId="9" borderId="1" xfId="0" applyFill="1" applyBorder="1"/>
    <xf numFmtId="0" fontId="1" fillId="4" borderId="1" xfId="0" applyFont="1" applyFill="1" applyBorder="1" applyAlignment="1" applyProtection="1">
      <alignment horizontal="center" vertical="center"/>
    </xf>
    <xf numFmtId="0" fontId="7" fillId="10" borderId="1" xfId="0" applyFont="1" applyFill="1" applyBorder="1"/>
    <xf numFmtId="0" fontId="7" fillId="9" borderId="1" xfId="0" applyFont="1" applyFill="1" applyBorder="1"/>
    <xf numFmtId="0" fontId="0" fillId="11" borderId="1" xfId="0" applyFill="1" applyBorder="1"/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49" fontId="1" fillId="8" borderId="1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center"/>
    </xf>
    <xf numFmtId="1" fontId="1" fillId="0" borderId="8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" fontId="1" fillId="8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top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1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2" borderId="1" xfId="0" applyFont="1" applyFill="1" applyBorder="1" applyAlignment="1" applyProtection="1">
      <alignment horizontal="center" vertical="center" wrapText="1"/>
    </xf>
    <xf numFmtId="1" fontId="1" fillId="8" borderId="1" xfId="0" applyNumberFormat="1" applyFont="1" applyFill="1" applyBorder="1" applyAlignment="1" applyProtection="1">
      <alignment horizontal="center" vertical="center" readingOrder="1"/>
    </xf>
    <xf numFmtId="1" fontId="1" fillId="8" borderId="1" xfId="0" applyNumberFormat="1" applyFont="1" applyFill="1" applyBorder="1" applyAlignment="1" applyProtection="1">
      <alignment horizontal="center" vertical="center" wrapText="1" readingOrder="1"/>
    </xf>
    <xf numFmtId="1" fontId="1" fillId="8" borderId="8" xfId="0" applyNumberFormat="1" applyFont="1" applyFill="1" applyBorder="1" applyAlignment="1" applyProtection="1">
      <alignment horizontal="center" vertical="center"/>
    </xf>
    <xf numFmtId="1" fontId="1" fillId="8" borderId="8" xfId="0" applyNumberFormat="1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 wrapText="1"/>
    </xf>
    <xf numFmtId="0" fontId="31" fillId="6" borderId="1" xfId="0" applyFont="1" applyFill="1" applyBorder="1"/>
    <xf numFmtId="0" fontId="31" fillId="0" borderId="1" xfId="0" applyFont="1" applyBorder="1"/>
    <xf numFmtId="0" fontId="0" fillId="8" borderId="1" xfId="0" applyFill="1" applyBorder="1"/>
    <xf numFmtId="0" fontId="32" fillId="0" borderId="0" xfId="0" applyFont="1"/>
    <xf numFmtId="49" fontId="12" fillId="3" borderId="1" xfId="0" applyNumberFormat="1" applyFont="1" applyFill="1" applyBorder="1" applyAlignment="1" applyProtection="1">
      <alignment horizontal="left" vertical="center" wrapText="1"/>
    </xf>
    <xf numFmtId="49" fontId="12" fillId="3" borderId="1" xfId="0" applyNumberFormat="1" applyFont="1" applyFill="1" applyBorder="1" applyAlignment="1" applyProtection="1">
      <alignment vertical="center" wrapText="1"/>
    </xf>
    <xf numFmtId="0" fontId="12" fillId="3" borderId="1" xfId="0" applyNumberFormat="1" applyFont="1" applyFill="1" applyBorder="1" applyAlignment="1" applyProtection="1">
      <alignment vertical="center" wrapText="1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vertical="top"/>
      <protection locked="0"/>
    </xf>
    <xf numFmtId="0" fontId="12" fillId="3" borderId="8" xfId="0" applyNumberFormat="1" applyFont="1" applyFill="1" applyBorder="1" applyAlignment="1" applyProtection="1">
      <alignment horizontal="left" vertical="center" wrapText="1"/>
    </xf>
    <xf numFmtId="49" fontId="12" fillId="3" borderId="8" xfId="0" applyNumberFormat="1" applyFont="1" applyFill="1" applyBorder="1" applyAlignment="1" applyProtection="1">
      <alignment horizontal="left" vertical="center" wrapText="1"/>
    </xf>
    <xf numFmtId="49" fontId="12" fillId="3" borderId="8" xfId="0" applyNumberFormat="1" applyFont="1" applyFill="1" applyBorder="1" applyAlignment="1" applyProtection="1">
      <alignment vertical="center" wrapText="1"/>
    </xf>
    <xf numFmtId="0" fontId="12" fillId="3" borderId="8" xfId="0" applyNumberFormat="1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/>
    </xf>
    <xf numFmtId="49" fontId="12" fillId="3" borderId="3" xfId="0" applyNumberFormat="1" applyFont="1" applyFill="1" applyBorder="1" applyAlignment="1" applyProtection="1">
      <alignment horizontal="left" vertical="center" wrapText="1"/>
    </xf>
    <xf numFmtId="1" fontId="1" fillId="0" borderId="3" xfId="0" applyNumberFormat="1" applyFont="1" applyBorder="1" applyAlignment="1" applyProtection="1">
      <alignment horizontal="center" vertical="center"/>
    </xf>
    <xf numFmtId="0" fontId="34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49" fontId="12" fillId="3" borderId="8" xfId="0" applyNumberFormat="1" applyFont="1" applyFill="1" applyBorder="1" applyAlignment="1" applyProtection="1">
      <alignment vertical="center" wrapText="1" readingOrder="1"/>
    </xf>
    <xf numFmtId="1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3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49" fontId="1" fillId="8" borderId="4" xfId="0" applyNumberFormat="1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center" vertical="center"/>
    </xf>
    <xf numFmtId="1" fontId="1" fillId="8" borderId="4" xfId="0" applyNumberFormat="1" applyFont="1" applyFill="1" applyBorder="1" applyAlignment="1" applyProtection="1">
      <alignment horizontal="center" vertical="center"/>
    </xf>
    <xf numFmtId="1" fontId="1" fillId="8" borderId="7" xfId="0" applyNumberFormat="1" applyFont="1" applyFill="1" applyBorder="1" applyAlignment="1" applyProtection="1">
      <alignment horizontal="center" vertical="center"/>
    </xf>
    <xf numFmtId="1" fontId="1" fillId="8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34" fillId="5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top"/>
      <protection locked="0"/>
    </xf>
    <xf numFmtId="49" fontId="28" fillId="3" borderId="1" xfId="0" applyNumberFormat="1" applyFont="1" applyFill="1" applyBorder="1" applyAlignment="1" applyProtection="1">
      <alignment horizontal="left" vertical="center" wrapText="1"/>
    </xf>
    <xf numFmtId="0" fontId="12" fillId="3" borderId="1" xfId="0" applyNumberFormat="1" applyFont="1" applyFill="1" applyBorder="1" applyAlignment="1" applyProtection="1">
      <alignment horizontal="left" vertical="center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29" fillId="3" borderId="1" xfId="0" applyNumberFormat="1" applyFont="1" applyFill="1" applyBorder="1" applyAlignment="1" applyProtection="1">
      <alignment horizontal="left" vertical="center" wrapText="1"/>
    </xf>
    <xf numFmtId="0" fontId="12" fillId="3" borderId="1" xfId="0" applyFont="1" applyFill="1" applyBorder="1"/>
    <xf numFmtId="49" fontId="12" fillId="3" borderId="1" xfId="0" applyNumberFormat="1" applyFont="1" applyFill="1" applyBorder="1" applyAlignment="1" applyProtection="1">
      <alignment vertical="center" wrapText="1" readingOrder="1"/>
    </xf>
    <xf numFmtId="0" fontId="1" fillId="3" borderId="1" xfId="0" applyFont="1" applyFill="1" applyBorder="1" applyAlignment="1">
      <alignment vertical="center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0" fontId="5" fillId="5" borderId="1" xfId="0" applyFont="1" applyFill="1" applyBorder="1" applyAlignment="1">
      <alignment vertical="center" wrapText="1"/>
    </xf>
    <xf numFmtId="1" fontId="1" fillId="8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164" fontId="1" fillId="8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" fillId="8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/>
    <xf numFmtId="0" fontId="10" fillId="3" borderId="1" xfId="0" applyNumberFormat="1" applyFont="1" applyFill="1" applyBorder="1" applyAlignment="1" applyProtection="1">
      <alignment vertical="center" wrapText="1"/>
    </xf>
    <xf numFmtId="49" fontId="10" fillId="3" borderId="1" xfId="0" applyNumberFormat="1" applyFont="1" applyFill="1" applyBorder="1" applyAlignment="1" applyProtection="1">
      <alignment vertical="center" wrapText="1" readingOrder="1"/>
    </xf>
    <xf numFmtId="0" fontId="2" fillId="2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 wrapText="1"/>
    </xf>
    <xf numFmtId="0" fontId="1" fillId="3" borderId="4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19" fillId="4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3" borderId="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8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0" fontId="1" fillId="8" borderId="1" xfId="0" applyNumberFormat="1" applyFont="1" applyFill="1" applyBorder="1" applyAlignment="1" applyProtection="1">
      <alignment horizontal="center" vertical="center"/>
      <protection locked="0"/>
    </xf>
    <xf numFmtId="10" fontId="1" fillId="8" borderId="1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9" fillId="6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5" borderId="0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left" vertical="top"/>
    </xf>
    <xf numFmtId="0" fontId="1" fillId="5" borderId="10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1" fillId="5" borderId="0" xfId="0" applyFont="1" applyFill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top"/>
    </xf>
    <xf numFmtId="0" fontId="1" fillId="5" borderId="0" xfId="0" applyFont="1" applyFill="1" applyAlignment="1">
      <alignment horizontal="left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36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16" fontId="1" fillId="2" borderId="4" xfId="0" applyNumberFormat="1" applyFont="1" applyFill="1" applyBorder="1" applyAlignment="1" applyProtection="1">
      <alignment horizontal="center" vertical="center" wrapText="1"/>
    </xf>
    <xf numFmtId="16" fontId="1" fillId="2" borderId="8" xfId="0" applyNumberFormat="1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7" xfId="0" applyFill="1" applyBorder="1" applyAlignment="1" applyProtection="1">
      <alignment horizontal="center" vertical="top"/>
      <protection locked="0"/>
    </xf>
    <xf numFmtId="0" fontId="0" fillId="3" borderId="8" xfId="0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19" fillId="3" borderId="4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9" fillId="2" borderId="6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37" fillId="5" borderId="1" xfId="7" applyFill="1" applyBorder="1" applyAlignment="1">
      <alignment horizontal="left" vertical="top"/>
    </xf>
  </cellXfs>
  <cellStyles count="8">
    <cellStyle name="Excel Built-in Normal" xfId="2" xr:uid="{00000000-0005-0000-0000-000000000000}"/>
    <cellStyle name="Гиперссылка" xfId="7" builtinId="8"/>
    <cellStyle name="Обычный" xfId="0" builtinId="0"/>
    <cellStyle name="Обычный 12" xfId="6" xr:uid="{00000000-0005-0000-0000-000002000000}"/>
    <cellStyle name="Обычный 2" xfId="3" xr:uid="{00000000-0005-0000-0000-000003000000}"/>
    <cellStyle name="Обычный 2 2" xfId="5" xr:uid="{00000000-0005-0000-0000-000004000000}"/>
    <cellStyle name="Обычный 2 3" xfId="4" xr:uid="{00000000-0005-0000-0000-000005000000}"/>
    <cellStyle name="Процентный" xfId="1" builtinId="5"/>
  </cellStyles>
  <dxfs count="0"/>
  <tableStyles count="0" defaultTableStyle="TableStyleMedium2" defaultPivotStyle="PivotStyleLight16"/>
  <colors>
    <mruColors>
      <color rgb="FFFF7C80"/>
      <color rgb="FFFFCCFF"/>
      <color rgb="FFE5FFE5"/>
      <color rgb="FFDDDDDD"/>
      <color rgb="FFD8F6D6"/>
      <color rgb="FFFFFFFF"/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rpc@perinatal-komi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5" x14ac:dyDescent="0.25"/>
  <cols>
    <col min="1" max="1" width="72.5703125" customWidth="1"/>
    <col min="2" max="8" width="7.140625" customWidth="1"/>
    <col min="9" max="9" width="5" customWidth="1"/>
  </cols>
  <sheetData>
    <row r="1" spans="1:11" ht="24" customHeight="1" x14ac:dyDescent="0.3">
      <c r="A1" s="230" t="s">
        <v>255</v>
      </c>
      <c r="B1" s="175"/>
      <c r="C1" s="175"/>
      <c r="D1" s="175"/>
      <c r="E1" s="175"/>
      <c r="F1" s="175"/>
      <c r="G1" s="175"/>
      <c r="H1" s="175"/>
    </row>
    <row r="2" spans="1:11" ht="15.75" x14ac:dyDescent="0.25">
      <c r="A2" s="175"/>
      <c r="B2" s="175"/>
      <c r="C2" s="175"/>
      <c r="D2" s="175"/>
      <c r="E2" s="175"/>
      <c r="F2" s="175"/>
      <c r="G2" s="175"/>
      <c r="H2" s="175"/>
    </row>
    <row r="3" spans="1:11" s="164" customFormat="1" ht="20.100000000000001" customHeight="1" x14ac:dyDescent="0.25">
      <c r="A3" s="306" t="s">
        <v>293</v>
      </c>
      <c r="B3" s="307"/>
      <c r="C3" s="307"/>
      <c r="D3" s="307"/>
      <c r="E3" s="307"/>
      <c r="F3" s="307"/>
      <c r="G3" s="307"/>
      <c r="H3" s="308"/>
    </row>
    <row r="4" spans="1:11" s="164" customFormat="1" ht="24" customHeight="1" x14ac:dyDescent="0.25">
      <c r="A4" s="306" t="s">
        <v>248</v>
      </c>
      <c r="B4" s="307"/>
      <c r="C4" s="307"/>
      <c r="D4" s="307"/>
      <c r="E4" s="307"/>
      <c r="F4" s="307"/>
      <c r="G4" s="307"/>
      <c r="H4" s="308"/>
    </row>
    <row r="5" spans="1:11" s="164" customFormat="1" ht="38.25" customHeight="1" x14ac:dyDescent="0.25">
      <c r="A5" s="306" t="s">
        <v>259</v>
      </c>
      <c r="B5" s="307"/>
      <c r="C5" s="307"/>
      <c r="D5" s="307"/>
      <c r="E5" s="307"/>
      <c r="F5" s="307"/>
      <c r="G5" s="307"/>
      <c r="H5" s="308"/>
      <c r="I5" s="229"/>
    </row>
    <row r="6" spans="1:11" s="164" customFormat="1" ht="24.75" customHeight="1" x14ac:dyDescent="0.25">
      <c r="A6" s="306" t="s">
        <v>291</v>
      </c>
      <c r="B6" s="307"/>
      <c r="C6" s="307"/>
      <c r="D6" s="307"/>
      <c r="E6" s="307"/>
      <c r="F6" s="307"/>
      <c r="G6" s="307"/>
      <c r="H6" s="308"/>
    </row>
    <row r="7" spans="1:11" s="164" customFormat="1" ht="38.25" customHeight="1" x14ac:dyDescent="0.25">
      <c r="A7" s="306" t="s">
        <v>292</v>
      </c>
      <c r="B7" s="307"/>
      <c r="C7" s="307"/>
      <c r="D7" s="307"/>
      <c r="E7" s="307"/>
      <c r="F7" s="307"/>
      <c r="G7" s="307"/>
      <c r="H7" s="308"/>
    </row>
    <row r="8" spans="1:11" s="164" customFormat="1" ht="30" customHeight="1" x14ac:dyDescent="0.4">
      <c r="A8" s="180" t="s">
        <v>238</v>
      </c>
      <c r="B8" s="302"/>
      <c r="C8" s="302"/>
      <c r="D8" s="302"/>
      <c r="E8" s="302"/>
      <c r="F8" s="302"/>
      <c r="G8" s="302"/>
      <c r="H8" s="302"/>
      <c r="I8" s="179"/>
    </row>
    <row r="9" spans="1:11" s="164" customFormat="1" ht="20.100000000000001" customHeight="1" x14ac:dyDescent="0.25">
      <c r="A9" s="181" t="s">
        <v>239</v>
      </c>
      <c r="B9" s="303" t="s">
        <v>235</v>
      </c>
      <c r="C9" s="304"/>
      <c r="D9" s="304"/>
      <c r="E9" s="304"/>
      <c r="F9" s="304"/>
      <c r="G9" s="304"/>
      <c r="H9" s="305"/>
      <c r="I9" s="179"/>
    </row>
    <row r="10" spans="1:11" s="164" customFormat="1" ht="20.100000000000001" customHeight="1" x14ac:dyDescent="0.25">
      <c r="A10" s="161" t="s">
        <v>194</v>
      </c>
      <c r="B10" s="161" t="s">
        <v>188</v>
      </c>
      <c r="C10" s="161" t="s">
        <v>189</v>
      </c>
      <c r="D10" s="161" t="s">
        <v>203</v>
      </c>
      <c r="E10" s="161" t="s">
        <v>190</v>
      </c>
      <c r="F10" s="161" t="s">
        <v>191</v>
      </c>
      <c r="G10" s="161" t="s">
        <v>192</v>
      </c>
      <c r="H10" s="161" t="s">
        <v>193</v>
      </c>
      <c r="I10" s="179"/>
    </row>
    <row r="11" spans="1:11" s="164" customFormat="1" ht="20.100000000000001" customHeight="1" x14ac:dyDescent="0.25">
      <c r="A11" s="164" t="s">
        <v>249</v>
      </c>
      <c r="H11" s="182">
        <v>347</v>
      </c>
      <c r="I11" s="186" t="s">
        <v>250</v>
      </c>
      <c r="J11" s="186"/>
      <c r="K11" s="186"/>
    </row>
    <row r="12" spans="1:11" s="164" customFormat="1" ht="20.100000000000001" customHeight="1" x14ac:dyDescent="0.25">
      <c r="A12" s="164" t="s">
        <v>251</v>
      </c>
      <c r="B12" s="164">
        <v>332</v>
      </c>
      <c r="C12" s="164">
        <v>174</v>
      </c>
      <c r="D12" s="164">
        <v>141</v>
      </c>
      <c r="E12" s="164">
        <v>76</v>
      </c>
      <c r="F12" s="164">
        <v>48</v>
      </c>
      <c r="G12" s="164">
        <v>55</v>
      </c>
      <c r="H12" s="176">
        <v>826</v>
      </c>
      <c r="I12" s="177" t="s">
        <v>252</v>
      </c>
      <c r="J12" s="177"/>
      <c r="K12" s="177"/>
    </row>
    <row r="13" spans="1:11" s="164" customFormat="1" ht="20.100000000000001" customHeight="1" x14ac:dyDescent="0.25"/>
    <row r="14" spans="1:11" s="164" customFormat="1" ht="20.100000000000001" customHeight="1" x14ac:dyDescent="0.25">
      <c r="A14" s="299" t="s">
        <v>253</v>
      </c>
      <c r="B14" s="300"/>
      <c r="C14" s="300"/>
      <c r="D14" s="300"/>
      <c r="E14" s="300"/>
      <c r="F14" s="300"/>
      <c r="G14" s="300"/>
      <c r="H14" s="301"/>
    </row>
    <row r="15" spans="1:11" s="164" customFormat="1" ht="20.100000000000001" customHeight="1" x14ac:dyDescent="0.25">
      <c r="A15" s="180" t="s">
        <v>238</v>
      </c>
      <c r="B15" s="178"/>
    </row>
    <row r="16" spans="1:11" s="164" customFormat="1" ht="15.75" customHeight="1" x14ac:dyDescent="0.25">
      <c r="A16" s="181" t="s">
        <v>239</v>
      </c>
      <c r="B16" s="183"/>
    </row>
    <row r="17" spans="1:6" s="164" customFormat="1" ht="20.100000000000001" customHeight="1" x14ac:dyDescent="0.25">
      <c r="A17" s="164" t="s">
        <v>194</v>
      </c>
      <c r="B17" s="161" t="s">
        <v>188</v>
      </c>
    </row>
    <row r="18" spans="1:6" s="164" customFormat="1" ht="20.100000000000001" customHeight="1" x14ac:dyDescent="0.25">
      <c r="A18" s="164" t="s">
        <v>256</v>
      </c>
      <c r="B18" s="185">
        <v>25</v>
      </c>
      <c r="C18" s="186" t="s">
        <v>250</v>
      </c>
      <c r="D18" s="186"/>
      <c r="E18" s="186"/>
      <c r="F18" s="186"/>
    </row>
    <row r="19" spans="1:6" s="164" customFormat="1" ht="20.100000000000001" customHeight="1" x14ac:dyDescent="0.25">
      <c r="A19" s="164" t="s">
        <v>249</v>
      </c>
      <c r="B19" s="164">
        <v>0</v>
      </c>
    </row>
    <row r="20" spans="1:6" s="164" customFormat="1" ht="20.100000000000001" customHeight="1" x14ac:dyDescent="0.25">
      <c r="A20" s="164" t="s">
        <v>251</v>
      </c>
      <c r="B20" s="164">
        <v>2</v>
      </c>
    </row>
    <row r="21" spans="1:6" s="164" customFormat="1" ht="20.100000000000001" customHeight="1" x14ac:dyDescent="0.25">
      <c r="A21" s="164" t="s">
        <v>254</v>
      </c>
      <c r="B21" s="164">
        <v>3</v>
      </c>
    </row>
    <row r="22" spans="1:6" s="164" customFormat="1" ht="20.100000000000001" customHeight="1" x14ac:dyDescent="0.25"/>
    <row r="23" spans="1:6" s="164" customFormat="1" ht="20.100000000000001" customHeight="1" x14ac:dyDescent="0.25">
      <c r="A23" s="164" t="s">
        <v>194</v>
      </c>
      <c r="B23" s="161" t="s">
        <v>188</v>
      </c>
    </row>
    <row r="24" spans="1:6" s="164" customFormat="1" ht="20.100000000000001" customHeight="1" x14ac:dyDescent="0.25">
      <c r="A24" s="164" t="s">
        <v>256</v>
      </c>
      <c r="B24" s="184">
        <v>5</v>
      </c>
      <c r="C24" s="177" t="s">
        <v>252</v>
      </c>
      <c r="D24" s="177"/>
      <c r="E24" s="227"/>
      <c r="F24" s="228"/>
    </row>
    <row r="25" spans="1:6" s="164" customFormat="1" ht="20.100000000000001" customHeight="1" x14ac:dyDescent="0.25">
      <c r="A25" s="164" t="s">
        <v>249</v>
      </c>
      <c r="B25" s="164">
        <v>0</v>
      </c>
    </row>
    <row r="26" spans="1:6" s="164" customFormat="1" ht="20.100000000000001" customHeight="1" x14ac:dyDescent="0.25">
      <c r="A26" s="164" t="s">
        <v>251</v>
      </c>
      <c r="B26" s="164">
        <v>2</v>
      </c>
    </row>
    <row r="27" spans="1:6" s="164" customFormat="1" ht="20.100000000000001" customHeight="1" x14ac:dyDescent="0.25">
      <c r="A27" s="164" t="s">
        <v>254</v>
      </c>
      <c r="B27" s="164">
        <v>3</v>
      </c>
    </row>
  </sheetData>
  <mergeCells count="8">
    <mergeCell ref="A14:H14"/>
    <mergeCell ref="B8:H8"/>
    <mergeCell ref="B9:H9"/>
    <mergeCell ref="A3:H3"/>
    <mergeCell ref="A4:H4"/>
    <mergeCell ref="A5:H5"/>
    <mergeCell ref="A7:H7"/>
    <mergeCell ref="A6:H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"/>
  <dimension ref="A1:CC9"/>
  <sheetViews>
    <sheetView workbookViewId="0">
      <selection activeCell="A4" sqref="A4:A8"/>
    </sheetView>
  </sheetViews>
  <sheetFormatPr defaultColWidth="8.85546875" defaultRowHeight="15.75" x14ac:dyDescent="0.25"/>
  <cols>
    <col min="1" max="1" width="84.28515625" style="15" customWidth="1"/>
    <col min="2" max="2" width="14.85546875" style="13" customWidth="1"/>
    <col min="3" max="16384" width="8.85546875" style="13"/>
  </cols>
  <sheetData>
    <row r="1" spans="1:81" ht="36.75" customHeight="1" x14ac:dyDescent="0.25">
      <c r="A1" s="102" t="s">
        <v>114</v>
      </c>
      <c r="B1" s="287"/>
    </row>
    <row r="2" spans="1:81" ht="42.75" customHeight="1" x14ac:dyDescent="0.25">
      <c r="A2" s="103" t="s">
        <v>208</v>
      </c>
      <c r="B2" s="275" t="s">
        <v>235</v>
      </c>
    </row>
    <row r="3" spans="1:81" s="38" customFormat="1" ht="36.75" customHeight="1" x14ac:dyDescent="0.25">
      <c r="A3" s="283" t="s">
        <v>102</v>
      </c>
      <c r="B3" s="104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</row>
    <row r="4" spans="1:81" s="39" customFormat="1" ht="38.25" customHeight="1" x14ac:dyDescent="0.25">
      <c r="A4" s="284" t="s">
        <v>155</v>
      </c>
      <c r="B4" s="193">
        <f>B5+B8</f>
        <v>0</v>
      </c>
    </row>
    <row r="5" spans="1:81" ht="29.25" customHeight="1" x14ac:dyDescent="0.25">
      <c r="A5" s="285" t="s">
        <v>116</v>
      </c>
      <c r="B5" s="167">
        <f>B6+B7</f>
        <v>0</v>
      </c>
    </row>
    <row r="6" spans="1:81" ht="23.25" customHeight="1" x14ac:dyDescent="0.25">
      <c r="A6" s="286" t="s">
        <v>185</v>
      </c>
      <c r="B6" s="109"/>
    </row>
    <row r="7" spans="1:81" ht="31.5" customHeight="1" x14ac:dyDescent="0.25">
      <c r="A7" s="286" t="s">
        <v>186</v>
      </c>
      <c r="B7" s="109"/>
    </row>
    <row r="8" spans="1:81" ht="27.75" customHeight="1" x14ac:dyDescent="0.25">
      <c r="A8" s="285" t="s">
        <v>115</v>
      </c>
      <c r="B8" s="168">
        <v>0</v>
      </c>
    </row>
    <row r="9" spans="1:81" x14ac:dyDescent="0.25">
      <c r="B9" s="82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0">
    <pageSetUpPr fitToPage="1"/>
  </sheetPr>
  <dimension ref="A1:B15"/>
  <sheetViews>
    <sheetView workbookViewId="0">
      <selection activeCell="A3" sqref="A3:B14"/>
    </sheetView>
  </sheetViews>
  <sheetFormatPr defaultColWidth="9.140625" defaultRowHeight="15" x14ac:dyDescent="0.25"/>
  <cols>
    <col min="1" max="1" width="61.85546875" style="41" customWidth="1"/>
    <col min="2" max="2" width="25" style="41" customWidth="1"/>
    <col min="3" max="16384" width="9.140625" style="41"/>
  </cols>
  <sheetData>
    <row r="1" spans="1:2" ht="33.75" customHeight="1" x14ac:dyDescent="0.25">
      <c r="A1" s="111" t="s">
        <v>118</v>
      </c>
      <c r="B1" s="152"/>
    </row>
    <row r="2" spans="1:2" ht="46.5" customHeight="1" x14ac:dyDescent="0.25">
      <c r="A2" s="112" t="s">
        <v>209</v>
      </c>
      <c r="B2" s="98" t="s">
        <v>235</v>
      </c>
    </row>
    <row r="3" spans="1:2" ht="33.75" customHeight="1" x14ac:dyDescent="0.25">
      <c r="A3" s="59" t="s">
        <v>102</v>
      </c>
      <c r="B3" s="104"/>
    </row>
    <row r="4" spans="1:2" ht="24" customHeight="1" x14ac:dyDescent="0.25">
      <c r="A4" s="70" t="s">
        <v>156</v>
      </c>
      <c r="B4" s="167">
        <f t="shared" ref="B4" si="0">B5+B12</f>
        <v>0</v>
      </c>
    </row>
    <row r="5" spans="1:2" ht="19.5" customHeight="1" x14ac:dyDescent="0.25">
      <c r="A5" s="95" t="s">
        <v>343</v>
      </c>
      <c r="B5" s="167">
        <f t="shared" ref="B5" si="1">B6+B9+B10+B11+B7+B8</f>
        <v>0</v>
      </c>
    </row>
    <row r="6" spans="1:2" ht="27" customHeight="1" x14ac:dyDescent="0.25">
      <c r="A6" s="36" t="s">
        <v>210</v>
      </c>
      <c r="B6" s="85"/>
    </row>
    <row r="7" spans="1:2" ht="27" customHeight="1" x14ac:dyDescent="0.25">
      <c r="A7" s="36" t="s">
        <v>211</v>
      </c>
      <c r="B7" s="85"/>
    </row>
    <row r="8" spans="1:2" ht="27" customHeight="1" x14ac:dyDescent="0.25">
      <c r="A8" s="36" t="s">
        <v>212</v>
      </c>
      <c r="B8" s="85"/>
    </row>
    <row r="9" spans="1:2" ht="27" customHeight="1" x14ac:dyDescent="0.25">
      <c r="A9" s="36" t="s">
        <v>213</v>
      </c>
      <c r="B9" s="85"/>
    </row>
    <row r="10" spans="1:2" ht="24.75" customHeight="1" x14ac:dyDescent="0.25">
      <c r="A10" s="83" t="s">
        <v>214</v>
      </c>
      <c r="B10" s="85"/>
    </row>
    <row r="11" spans="1:2" ht="25.5" customHeight="1" x14ac:dyDescent="0.25">
      <c r="A11" s="83" t="s">
        <v>215</v>
      </c>
      <c r="B11" s="85"/>
    </row>
    <row r="12" spans="1:2" ht="27" customHeight="1" x14ac:dyDescent="0.25">
      <c r="A12" s="88" t="s">
        <v>177</v>
      </c>
      <c r="B12" s="90"/>
    </row>
    <row r="13" spans="1:2" ht="27" customHeight="1" x14ac:dyDescent="0.25">
      <c r="A13" s="70" t="s">
        <v>35</v>
      </c>
      <c r="B13" s="85"/>
    </row>
    <row r="14" spans="1:2" ht="27" customHeight="1" x14ac:dyDescent="0.25">
      <c r="A14" s="70" t="s">
        <v>117</v>
      </c>
      <c r="B14" s="85"/>
    </row>
    <row r="15" spans="1:2" ht="18.75" customHeigh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53"/>
  <sheetViews>
    <sheetView zoomScale="90" zoomScaleNormal="90" workbookViewId="0">
      <pane xSplit="1" ySplit="4" topLeftCell="B75" activePane="bottomRight" state="frozen"/>
      <selection pane="topRight" activeCell="B1" sqref="B1"/>
      <selection pane="bottomLeft" activeCell="A5" sqref="A5"/>
      <selection pane="bottomRight" activeCell="A3" sqref="A3:F92"/>
    </sheetView>
  </sheetViews>
  <sheetFormatPr defaultColWidth="8.85546875" defaultRowHeight="15.75" x14ac:dyDescent="0.25"/>
  <cols>
    <col min="1" max="1" width="83.140625" style="49" customWidth="1"/>
    <col min="2" max="16384" width="8.85546875" style="15"/>
  </cols>
  <sheetData>
    <row r="1" spans="1:6" ht="31.5" customHeight="1" x14ac:dyDescent="0.25">
      <c r="A1" s="116" t="s">
        <v>424</v>
      </c>
      <c r="B1" s="347"/>
      <c r="C1" s="347"/>
      <c r="D1" s="347"/>
      <c r="E1" s="347"/>
      <c r="F1" s="347"/>
    </row>
    <row r="2" spans="1:6" ht="24" customHeight="1" x14ac:dyDescent="0.25">
      <c r="A2" s="105" t="s">
        <v>217</v>
      </c>
      <c r="B2" s="344" t="s">
        <v>235</v>
      </c>
      <c r="C2" s="344"/>
      <c r="D2" s="344"/>
      <c r="E2" s="344"/>
      <c r="F2" s="344"/>
    </row>
    <row r="3" spans="1:6" ht="22.5" customHeight="1" x14ac:dyDescent="0.25">
      <c r="A3" s="345" t="s">
        <v>102</v>
      </c>
      <c r="B3" s="348" t="s">
        <v>104</v>
      </c>
      <c r="C3" s="348"/>
      <c r="D3" s="348"/>
      <c r="E3" s="348"/>
      <c r="F3" s="348"/>
    </row>
    <row r="4" spans="1:6" s="20" customFormat="1" ht="20.25" customHeight="1" x14ac:dyDescent="0.25">
      <c r="A4" s="345"/>
      <c r="B4" s="45" t="s">
        <v>158</v>
      </c>
      <c r="C4" s="50" t="s">
        <v>159</v>
      </c>
      <c r="D4" s="50" t="s">
        <v>160</v>
      </c>
      <c r="E4" s="50" t="s">
        <v>13</v>
      </c>
      <c r="F4" s="51" t="s">
        <v>113</v>
      </c>
    </row>
    <row r="5" spans="1:6" ht="28.5" customHeight="1" x14ac:dyDescent="0.25">
      <c r="A5" s="52" t="s">
        <v>373</v>
      </c>
      <c r="B5" s="119"/>
      <c r="C5" s="119"/>
      <c r="D5" s="208" t="s">
        <v>29</v>
      </c>
      <c r="E5" s="208" t="s">
        <v>29</v>
      </c>
      <c r="F5" s="222">
        <f>B5+C5</f>
        <v>0</v>
      </c>
    </row>
    <row r="6" spans="1:6" ht="19.5" customHeight="1" x14ac:dyDescent="0.25">
      <c r="A6" s="53" t="s">
        <v>57</v>
      </c>
      <c r="B6" s="119"/>
      <c r="C6" s="119"/>
      <c r="D6" s="208" t="s">
        <v>29</v>
      </c>
      <c r="E6" s="208" t="s">
        <v>29</v>
      </c>
      <c r="F6" s="222">
        <f t="shared" ref="F6:F9" si="0">B6+C6</f>
        <v>0</v>
      </c>
    </row>
    <row r="7" spans="1:6" ht="19.5" customHeight="1" x14ac:dyDescent="0.25">
      <c r="A7" s="53" t="s">
        <v>58</v>
      </c>
      <c r="B7" s="119"/>
      <c r="C7" s="119"/>
      <c r="D7" s="208" t="s">
        <v>29</v>
      </c>
      <c r="E7" s="208" t="s">
        <v>29</v>
      </c>
      <c r="F7" s="222">
        <f t="shared" si="0"/>
        <v>0</v>
      </c>
    </row>
    <row r="8" spans="1:6" ht="19.5" customHeight="1" x14ac:dyDescent="0.25">
      <c r="A8" s="53" t="s">
        <v>59</v>
      </c>
      <c r="B8" s="119"/>
      <c r="C8" s="119"/>
      <c r="D8" s="208" t="s">
        <v>29</v>
      </c>
      <c r="E8" s="208" t="s">
        <v>29</v>
      </c>
      <c r="F8" s="222">
        <f t="shared" si="0"/>
        <v>0</v>
      </c>
    </row>
    <row r="9" spans="1:6" ht="19.5" customHeight="1" x14ac:dyDescent="0.25">
      <c r="A9" s="53" t="s">
        <v>60</v>
      </c>
      <c r="B9" s="119"/>
      <c r="C9" s="119"/>
      <c r="D9" s="208" t="s">
        <v>29</v>
      </c>
      <c r="E9" s="208" t="s">
        <v>29</v>
      </c>
      <c r="F9" s="222">
        <f t="shared" si="0"/>
        <v>0</v>
      </c>
    </row>
    <row r="10" spans="1:6" ht="35.25" customHeight="1" x14ac:dyDescent="0.25">
      <c r="A10" s="52" t="s">
        <v>374</v>
      </c>
      <c r="B10" s="208" t="s">
        <v>29</v>
      </c>
      <c r="C10" s="208" t="s">
        <v>29</v>
      </c>
      <c r="D10" s="166">
        <f>SUM(D11:D15)</f>
        <v>0</v>
      </c>
      <c r="E10" s="166">
        <f>SUM(E11:E15)</f>
        <v>0</v>
      </c>
      <c r="F10" s="222">
        <f t="shared" ref="F10:F15" si="1">D10+E10</f>
        <v>0</v>
      </c>
    </row>
    <row r="11" spans="1:6" ht="19.5" customHeight="1" x14ac:dyDescent="0.25">
      <c r="A11" s="53" t="s">
        <v>53</v>
      </c>
      <c r="B11" s="208" t="s">
        <v>29</v>
      </c>
      <c r="C11" s="208" t="s">
        <v>29</v>
      </c>
      <c r="D11" s="119"/>
      <c r="E11" s="119"/>
      <c r="F11" s="222">
        <f t="shared" si="1"/>
        <v>0</v>
      </c>
    </row>
    <row r="12" spans="1:6" ht="19.5" customHeight="1" x14ac:dyDescent="0.25">
      <c r="A12" s="53" t="s">
        <v>54</v>
      </c>
      <c r="B12" s="208" t="s">
        <v>29</v>
      </c>
      <c r="C12" s="208" t="s">
        <v>29</v>
      </c>
      <c r="D12" s="119"/>
      <c r="E12" s="119"/>
      <c r="F12" s="222">
        <f t="shared" si="1"/>
        <v>0</v>
      </c>
    </row>
    <row r="13" spans="1:6" ht="19.5" customHeight="1" x14ac:dyDescent="0.25">
      <c r="A13" s="53" t="s">
        <v>55</v>
      </c>
      <c r="B13" s="208" t="s">
        <v>29</v>
      </c>
      <c r="C13" s="208" t="s">
        <v>29</v>
      </c>
      <c r="D13" s="119"/>
      <c r="E13" s="119"/>
      <c r="F13" s="222">
        <f t="shared" si="1"/>
        <v>0</v>
      </c>
    </row>
    <row r="14" spans="1:6" ht="19.5" customHeight="1" x14ac:dyDescent="0.25">
      <c r="A14" s="53" t="s">
        <v>56</v>
      </c>
      <c r="B14" s="208" t="s">
        <v>29</v>
      </c>
      <c r="C14" s="208" t="s">
        <v>29</v>
      </c>
      <c r="D14" s="119"/>
      <c r="E14" s="119"/>
      <c r="F14" s="222">
        <f t="shared" si="1"/>
        <v>0</v>
      </c>
    </row>
    <row r="15" spans="1:6" ht="31.5" customHeight="1" x14ac:dyDescent="0.25">
      <c r="A15" s="187" t="s">
        <v>403</v>
      </c>
      <c r="B15" s="208" t="s">
        <v>29</v>
      </c>
      <c r="C15" s="208" t="s">
        <v>29</v>
      </c>
      <c r="D15" s="119"/>
      <c r="E15" s="119"/>
      <c r="F15" s="222">
        <f t="shared" si="1"/>
        <v>0</v>
      </c>
    </row>
    <row r="16" spans="1:6" ht="19.5" customHeight="1" x14ac:dyDescent="0.25">
      <c r="A16" s="263" t="s">
        <v>328</v>
      </c>
      <c r="B16" s="219" t="s">
        <v>29</v>
      </c>
      <c r="C16" s="219" t="s">
        <v>29</v>
      </c>
      <c r="D16" s="219">
        <f>SUM(D17:D20)</f>
        <v>0</v>
      </c>
      <c r="E16" s="219">
        <f>SUM(E17:E20)</f>
        <v>0</v>
      </c>
      <c r="F16" s="222">
        <f>D16+E16</f>
        <v>0</v>
      </c>
    </row>
    <row r="17" spans="1:6" ht="19.5" customHeight="1" x14ac:dyDescent="0.25">
      <c r="A17" s="83" t="s">
        <v>394</v>
      </c>
      <c r="B17" s="142" t="s">
        <v>29</v>
      </c>
      <c r="C17" s="142" t="s">
        <v>29</v>
      </c>
      <c r="D17" s="119"/>
      <c r="E17" s="119"/>
      <c r="F17" s="222">
        <f t="shared" ref="F17:F26" si="2">D17+E17</f>
        <v>0</v>
      </c>
    </row>
    <row r="18" spans="1:6" ht="19.5" customHeight="1" x14ac:dyDescent="0.25">
      <c r="A18" s="83" t="s">
        <v>395</v>
      </c>
      <c r="B18" s="142" t="s">
        <v>29</v>
      </c>
      <c r="C18" s="142" t="s">
        <v>29</v>
      </c>
      <c r="D18" s="119"/>
      <c r="E18" s="119"/>
      <c r="F18" s="222">
        <f t="shared" si="2"/>
        <v>0</v>
      </c>
    </row>
    <row r="19" spans="1:6" ht="19.5" customHeight="1" x14ac:dyDescent="0.25">
      <c r="A19" s="83" t="s">
        <v>262</v>
      </c>
      <c r="B19" s="142" t="s">
        <v>29</v>
      </c>
      <c r="C19" s="142" t="s">
        <v>29</v>
      </c>
      <c r="D19" s="119"/>
      <c r="E19" s="119"/>
      <c r="F19" s="222">
        <f t="shared" si="2"/>
        <v>0</v>
      </c>
    </row>
    <row r="20" spans="1:6" ht="19.5" customHeight="1" x14ac:dyDescent="0.25">
      <c r="A20" s="70" t="s">
        <v>370</v>
      </c>
      <c r="B20" s="142" t="s">
        <v>29</v>
      </c>
      <c r="C20" s="142" t="s">
        <v>29</v>
      </c>
      <c r="D20" s="119"/>
      <c r="E20" s="119"/>
      <c r="F20" s="222">
        <f t="shared" si="2"/>
        <v>0</v>
      </c>
    </row>
    <row r="21" spans="1:6" ht="19.5" customHeight="1" x14ac:dyDescent="0.25">
      <c r="A21" s="83" t="s">
        <v>272</v>
      </c>
      <c r="B21" s="142" t="s">
        <v>29</v>
      </c>
      <c r="C21" s="142" t="s">
        <v>29</v>
      </c>
      <c r="D21" s="119"/>
      <c r="E21" s="119"/>
      <c r="F21" s="222">
        <f t="shared" si="2"/>
        <v>0</v>
      </c>
    </row>
    <row r="22" spans="1:6" ht="19.5" customHeight="1" x14ac:dyDescent="0.25">
      <c r="A22" s="83" t="s">
        <v>273</v>
      </c>
      <c r="B22" s="142" t="s">
        <v>29</v>
      </c>
      <c r="C22" s="142" t="s">
        <v>29</v>
      </c>
      <c r="D22" s="119"/>
      <c r="E22" s="119"/>
      <c r="F22" s="222">
        <f t="shared" si="2"/>
        <v>0</v>
      </c>
    </row>
    <row r="23" spans="1:6" ht="19.5" customHeight="1" x14ac:dyDescent="0.25">
      <c r="A23" s="83" t="s">
        <v>274</v>
      </c>
      <c r="B23" s="142" t="s">
        <v>29</v>
      </c>
      <c r="C23" s="142" t="s">
        <v>29</v>
      </c>
      <c r="D23" s="142" t="s">
        <v>29</v>
      </c>
      <c r="E23" s="119"/>
      <c r="F23" s="222">
        <f>E23</f>
        <v>0</v>
      </c>
    </row>
    <row r="24" spans="1:6" ht="34.5" customHeight="1" x14ac:dyDescent="0.25">
      <c r="A24" s="264" t="s">
        <v>318</v>
      </c>
      <c r="B24" s="142" t="s">
        <v>29</v>
      </c>
      <c r="C24" s="142" t="s">
        <v>29</v>
      </c>
      <c r="D24" s="142"/>
      <c r="E24" s="119"/>
      <c r="F24" s="222">
        <f t="shared" si="2"/>
        <v>0</v>
      </c>
    </row>
    <row r="25" spans="1:6" ht="19.5" customHeight="1" x14ac:dyDescent="0.25">
      <c r="A25" s="83" t="s">
        <v>32</v>
      </c>
      <c r="B25" s="142" t="s">
        <v>29</v>
      </c>
      <c r="C25" s="142" t="s">
        <v>29</v>
      </c>
      <c r="D25" s="142"/>
      <c r="E25" s="119"/>
      <c r="F25" s="222">
        <f t="shared" si="2"/>
        <v>0</v>
      </c>
    </row>
    <row r="26" spans="1:6" ht="25.5" customHeight="1" x14ac:dyDescent="0.25">
      <c r="A26" s="83" t="s">
        <v>263</v>
      </c>
      <c r="B26" s="142" t="s">
        <v>29</v>
      </c>
      <c r="C26" s="142" t="s">
        <v>29</v>
      </c>
      <c r="D26" s="142"/>
      <c r="E26" s="119"/>
      <c r="F26" s="222">
        <f t="shared" si="2"/>
        <v>0</v>
      </c>
    </row>
    <row r="27" spans="1:6" ht="28.5" customHeight="1" x14ac:dyDescent="0.25">
      <c r="A27" s="52" t="s">
        <v>375</v>
      </c>
      <c r="B27" s="219">
        <f>SUM(B28:B30)</f>
        <v>0</v>
      </c>
      <c r="C27" s="219">
        <f>SUM(C28:C30)</f>
        <v>0</v>
      </c>
      <c r="D27" s="219">
        <f>SUM(D28:D30)</f>
        <v>0</v>
      </c>
      <c r="E27" s="219">
        <f>SUM(E28:E30)</f>
        <v>0</v>
      </c>
      <c r="F27" s="222">
        <f t="shared" ref="F27:F90" si="3">B27+C27+D27+E27</f>
        <v>0</v>
      </c>
    </row>
    <row r="28" spans="1:6" ht="19.5" customHeight="1" x14ac:dyDescent="0.25">
      <c r="A28" s="53" t="s">
        <v>37</v>
      </c>
      <c r="B28" s="119" t="s">
        <v>29</v>
      </c>
      <c r="C28" s="119"/>
      <c r="D28" s="119"/>
      <c r="E28" s="119"/>
      <c r="F28" s="222">
        <f>SUM(C28:E28)</f>
        <v>0</v>
      </c>
    </row>
    <row r="29" spans="1:6" ht="19.5" customHeight="1" x14ac:dyDescent="0.25">
      <c r="A29" s="53" t="s">
        <v>38</v>
      </c>
      <c r="B29" s="119"/>
      <c r="C29" s="119"/>
      <c r="D29" s="119"/>
      <c r="E29" s="119"/>
      <c r="F29" s="222">
        <f t="shared" si="3"/>
        <v>0</v>
      </c>
    </row>
    <row r="30" spans="1:6" ht="19.5" customHeight="1" x14ac:dyDescent="0.25">
      <c r="A30" s="53" t="s">
        <v>39</v>
      </c>
      <c r="B30" s="119"/>
      <c r="C30" s="119"/>
      <c r="D30" s="119"/>
      <c r="E30" s="119"/>
      <c r="F30" s="222">
        <f t="shared" si="3"/>
        <v>0</v>
      </c>
    </row>
    <row r="31" spans="1:6" ht="24.75" customHeight="1" x14ac:dyDescent="0.25">
      <c r="A31" s="52" t="s">
        <v>376</v>
      </c>
      <c r="B31" s="219">
        <f>SUM(B32:B34)</f>
        <v>0</v>
      </c>
      <c r="C31" s="219">
        <f t="shared" ref="C31:E31" si="4">SUM(C32:C34)</f>
        <v>0</v>
      </c>
      <c r="D31" s="219">
        <f t="shared" si="4"/>
        <v>0</v>
      </c>
      <c r="E31" s="219">
        <f t="shared" si="4"/>
        <v>0</v>
      </c>
      <c r="F31" s="222">
        <f t="shared" si="3"/>
        <v>0</v>
      </c>
    </row>
    <row r="32" spans="1:6" ht="19.5" customHeight="1" x14ac:dyDescent="0.25">
      <c r="A32" s="53" t="s">
        <v>41</v>
      </c>
      <c r="B32" s="119"/>
      <c r="C32" s="119"/>
      <c r="D32" s="119"/>
      <c r="E32" s="119"/>
      <c r="F32" s="222">
        <f t="shared" si="3"/>
        <v>0</v>
      </c>
    </row>
    <row r="33" spans="1:6" ht="19.5" customHeight="1" x14ac:dyDescent="0.25">
      <c r="A33" s="53" t="s">
        <v>40</v>
      </c>
      <c r="B33" s="119"/>
      <c r="C33" s="119"/>
      <c r="D33" s="119"/>
      <c r="E33" s="119"/>
      <c r="F33" s="222">
        <f t="shared" si="3"/>
        <v>0</v>
      </c>
    </row>
    <row r="34" spans="1:6" ht="19.5" customHeight="1" x14ac:dyDescent="0.25">
      <c r="A34" s="53" t="s">
        <v>28</v>
      </c>
      <c r="B34" s="119"/>
      <c r="C34" s="119"/>
      <c r="D34" s="119"/>
      <c r="E34" s="119"/>
      <c r="F34" s="222">
        <f t="shared" si="3"/>
        <v>0</v>
      </c>
    </row>
    <row r="35" spans="1:6" ht="19.5" customHeight="1" x14ac:dyDescent="0.25">
      <c r="A35" s="52" t="s">
        <v>369</v>
      </c>
      <c r="B35" s="119"/>
      <c r="C35" s="119"/>
      <c r="D35" s="119"/>
      <c r="E35" s="119"/>
      <c r="F35" s="222">
        <f t="shared" si="3"/>
        <v>0</v>
      </c>
    </row>
    <row r="36" spans="1:6" ht="19.5" customHeight="1" x14ac:dyDescent="0.25">
      <c r="A36" s="53" t="s">
        <v>78</v>
      </c>
      <c r="B36" s="119"/>
      <c r="C36" s="119"/>
      <c r="D36" s="119"/>
      <c r="E36" s="119"/>
      <c r="F36" s="222">
        <f t="shared" si="3"/>
        <v>0</v>
      </c>
    </row>
    <row r="37" spans="1:6" ht="19.5" customHeight="1" x14ac:dyDescent="0.25">
      <c r="A37" s="52" t="s">
        <v>42</v>
      </c>
      <c r="B37" s="119"/>
      <c r="C37" s="119"/>
      <c r="D37" s="119"/>
      <c r="E37" s="119"/>
      <c r="F37" s="222">
        <f t="shared" ref="F37" si="5">B37+C37+D37+E37</f>
        <v>0</v>
      </c>
    </row>
    <row r="38" spans="1:6" ht="19.5" customHeight="1" x14ac:dyDescent="0.25">
      <c r="A38" s="52" t="s">
        <v>43</v>
      </c>
      <c r="B38" s="119"/>
      <c r="C38" s="119"/>
      <c r="D38" s="119"/>
      <c r="E38" s="119"/>
      <c r="F38" s="222">
        <f>SUM(B38:E38)</f>
        <v>0</v>
      </c>
    </row>
    <row r="39" spans="1:6" ht="19.5" customHeight="1" x14ac:dyDescent="0.25">
      <c r="A39" s="52" t="s">
        <v>415</v>
      </c>
      <c r="B39" s="119"/>
      <c r="C39" s="119"/>
      <c r="D39" s="119"/>
      <c r="E39" s="119"/>
      <c r="F39" s="222">
        <f>SUM(B39:E39)</f>
        <v>0</v>
      </c>
    </row>
    <row r="40" spans="1:6" ht="19.5" customHeight="1" x14ac:dyDescent="0.25">
      <c r="A40" s="52" t="s">
        <v>416</v>
      </c>
      <c r="B40" s="219">
        <f>SUM(B41:B43)</f>
        <v>0</v>
      </c>
      <c r="C40" s="219">
        <f t="shared" ref="C40:E40" si="6">SUM(C41:C43)</f>
        <v>0</v>
      </c>
      <c r="D40" s="219">
        <f t="shared" si="6"/>
        <v>0</v>
      </c>
      <c r="E40" s="219">
        <f t="shared" si="6"/>
        <v>0</v>
      </c>
      <c r="F40" s="222">
        <f t="shared" ref="F40:F43" si="7">SUM(B40:E40)</f>
        <v>0</v>
      </c>
    </row>
    <row r="41" spans="1:6" ht="19.5" customHeight="1" x14ac:dyDescent="0.25">
      <c r="A41" s="53" t="s">
        <v>417</v>
      </c>
      <c r="B41" s="119"/>
      <c r="C41" s="119"/>
      <c r="D41" s="119"/>
      <c r="E41" s="119"/>
      <c r="F41" s="222">
        <f t="shared" si="7"/>
        <v>0</v>
      </c>
    </row>
    <row r="42" spans="1:6" ht="19.5" customHeight="1" x14ac:dyDescent="0.25">
      <c r="A42" s="54" t="s">
        <v>418</v>
      </c>
      <c r="B42" s="119"/>
      <c r="C42" s="119"/>
      <c r="D42" s="119"/>
      <c r="E42" s="119"/>
      <c r="F42" s="222">
        <f t="shared" si="7"/>
        <v>0</v>
      </c>
    </row>
    <row r="43" spans="1:6" ht="33" customHeight="1" x14ac:dyDescent="0.25">
      <c r="A43" s="54" t="s">
        <v>419</v>
      </c>
      <c r="B43" s="119" t="s">
        <v>29</v>
      </c>
      <c r="C43" s="119" t="s">
        <v>29</v>
      </c>
      <c r="D43" s="119"/>
      <c r="E43" s="119"/>
      <c r="F43" s="222">
        <f t="shared" si="7"/>
        <v>0</v>
      </c>
    </row>
    <row r="44" spans="1:6" ht="33" customHeight="1" x14ac:dyDescent="0.25">
      <c r="A44" s="52" t="s">
        <v>379</v>
      </c>
      <c r="B44" s="219">
        <f>SUM(B45:B47)</f>
        <v>0</v>
      </c>
      <c r="C44" s="219">
        <f t="shared" ref="C44:E44" si="8">SUM(C45:C47)</f>
        <v>0</v>
      </c>
      <c r="D44" s="219">
        <f t="shared" si="8"/>
        <v>0</v>
      </c>
      <c r="E44" s="219">
        <f t="shared" si="8"/>
        <v>0</v>
      </c>
      <c r="F44" s="222">
        <f t="shared" ref="F44:F45" si="9">B44+C44+D44+E44</f>
        <v>0</v>
      </c>
    </row>
    <row r="45" spans="1:6" ht="19.5" customHeight="1" x14ac:dyDescent="0.25">
      <c r="A45" s="53" t="s">
        <v>45</v>
      </c>
      <c r="B45" s="119"/>
      <c r="C45" s="119"/>
      <c r="D45" s="119"/>
      <c r="E45" s="119"/>
      <c r="F45" s="222">
        <f t="shared" si="9"/>
        <v>0</v>
      </c>
    </row>
    <row r="46" spans="1:6" ht="19.5" customHeight="1" x14ac:dyDescent="0.25">
      <c r="A46" s="53" t="s">
        <v>46</v>
      </c>
      <c r="B46" s="119" t="s">
        <v>29</v>
      </c>
      <c r="C46" s="119" t="s">
        <v>29</v>
      </c>
      <c r="D46" s="119"/>
      <c r="E46" s="119"/>
      <c r="F46" s="222">
        <f>D46+E46</f>
        <v>0</v>
      </c>
    </row>
    <row r="47" spans="1:6" ht="31.5" customHeight="1" x14ac:dyDescent="0.25">
      <c r="A47" s="53" t="s">
        <v>47</v>
      </c>
      <c r="B47" s="119"/>
      <c r="C47" s="119"/>
      <c r="D47" s="119"/>
      <c r="E47" s="119"/>
      <c r="F47" s="222">
        <f t="shared" ref="F47:F52" si="10">B47+C47+D47+E47</f>
        <v>0</v>
      </c>
    </row>
    <row r="48" spans="1:6" ht="19.5" customHeight="1" x14ac:dyDescent="0.25">
      <c r="A48" s="52" t="s">
        <v>79</v>
      </c>
      <c r="B48" s="119"/>
      <c r="C48" s="119"/>
      <c r="D48" s="119"/>
      <c r="E48" s="119"/>
      <c r="F48" s="222">
        <f t="shared" ref="F48:F49" si="11">SUM(B48:E48)</f>
        <v>0</v>
      </c>
    </row>
    <row r="49" spans="1:6" ht="19.5" customHeight="1" x14ac:dyDescent="0.25">
      <c r="A49" s="52" t="s">
        <v>20</v>
      </c>
      <c r="B49" s="119"/>
      <c r="C49" s="119"/>
      <c r="D49" s="119"/>
      <c r="E49" s="119"/>
      <c r="F49" s="222">
        <f t="shared" si="11"/>
        <v>0</v>
      </c>
    </row>
    <row r="50" spans="1:6" ht="19.5" customHeight="1" x14ac:dyDescent="0.25">
      <c r="A50" s="52" t="s">
        <v>380</v>
      </c>
      <c r="B50" s="119"/>
      <c r="C50" s="119"/>
      <c r="D50" s="119"/>
      <c r="E50" s="119"/>
      <c r="F50" s="222">
        <f t="shared" si="10"/>
        <v>0</v>
      </c>
    </row>
    <row r="51" spans="1:6" ht="19.5" customHeight="1" x14ac:dyDescent="0.25">
      <c r="A51" s="53" t="s">
        <v>48</v>
      </c>
      <c r="B51" s="119"/>
      <c r="C51" s="119"/>
      <c r="D51" s="119"/>
      <c r="E51" s="119"/>
      <c r="F51" s="222">
        <f t="shared" si="10"/>
        <v>0</v>
      </c>
    </row>
    <row r="52" spans="1:6" ht="19.5" customHeight="1" x14ac:dyDescent="0.25">
      <c r="A52" s="53" t="s">
        <v>410</v>
      </c>
      <c r="B52" s="119"/>
      <c r="C52" s="119"/>
      <c r="D52" s="119"/>
      <c r="E52" s="119"/>
      <c r="F52" s="222">
        <f t="shared" si="10"/>
        <v>0</v>
      </c>
    </row>
    <row r="53" spans="1:6" s="18" customFormat="1" ht="30" customHeight="1" x14ac:dyDescent="0.25">
      <c r="A53" s="55" t="s">
        <v>411</v>
      </c>
      <c r="B53" s="220">
        <f>B54</f>
        <v>0</v>
      </c>
      <c r="C53" s="220">
        <f t="shared" ref="C53:E53" si="12">SUM(C54:C56)</f>
        <v>0</v>
      </c>
      <c r="D53" s="220">
        <f t="shared" si="12"/>
        <v>0</v>
      </c>
      <c r="E53" s="220">
        <f t="shared" si="12"/>
        <v>0</v>
      </c>
      <c r="F53" s="222">
        <f>SUM(B53:E53)</f>
        <v>0</v>
      </c>
    </row>
    <row r="54" spans="1:6" s="18" customFormat="1" ht="19.5" customHeight="1" x14ac:dyDescent="0.25">
      <c r="A54" s="56" t="s">
        <v>161</v>
      </c>
      <c r="B54" s="120"/>
      <c r="C54" s="120"/>
      <c r="D54" s="120"/>
      <c r="E54" s="120"/>
      <c r="F54" s="222">
        <f>SUM(B54:E54)</f>
        <v>0</v>
      </c>
    </row>
    <row r="55" spans="1:6" s="18" customFormat="1" ht="19.5" customHeight="1" x14ac:dyDescent="0.25">
      <c r="A55" s="56" t="s">
        <v>162</v>
      </c>
      <c r="B55" s="120" t="s">
        <v>29</v>
      </c>
      <c r="C55" s="120" t="s">
        <v>29</v>
      </c>
      <c r="D55" s="120"/>
      <c r="E55" s="120"/>
      <c r="F55" s="222">
        <f>D55+E55</f>
        <v>0</v>
      </c>
    </row>
    <row r="56" spans="1:6" s="18" customFormat="1" ht="19.5" customHeight="1" x14ac:dyDescent="0.25">
      <c r="A56" s="56" t="s">
        <v>163</v>
      </c>
      <c r="B56" s="120" t="s">
        <v>29</v>
      </c>
      <c r="C56" s="120" t="s">
        <v>29</v>
      </c>
      <c r="D56" s="120"/>
      <c r="E56" s="120"/>
      <c r="F56" s="222">
        <f>D56+E56</f>
        <v>0</v>
      </c>
    </row>
    <row r="57" spans="1:6" ht="19.5" customHeight="1" x14ac:dyDescent="0.25">
      <c r="A57" s="52" t="s">
        <v>10</v>
      </c>
      <c r="B57" s="119" t="s">
        <v>29</v>
      </c>
      <c r="C57" s="119" t="s">
        <v>29</v>
      </c>
      <c r="D57" s="119"/>
      <c r="E57" s="119"/>
      <c r="F57" s="222">
        <f t="shared" ref="F57" si="13">D57+E57</f>
        <v>0</v>
      </c>
    </row>
    <row r="58" spans="1:6" ht="19.5" customHeight="1" x14ac:dyDescent="0.25">
      <c r="A58" s="52" t="s">
        <v>367</v>
      </c>
      <c r="B58" s="219" t="s">
        <v>29</v>
      </c>
      <c r="C58" s="219" t="s">
        <v>29</v>
      </c>
      <c r="D58" s="219">
        <f t="shared" ref="D58:E58" si="14">SUM(D59:D62)</f>
        <v>0</v>
      </c>
      <c r="E58" s="219">
        <f t="shared" si="14"/>
        <v>0</v>
      </c>
      <c r="F58" s="222">
        <f>D58+E58</f>
        <v>0</v>
      </c>
    </row>
    <row r="59" spans="1:6" ht="19.5" customHeight="1" x14ac:dyDescent="0.25">
      <c r="A59" s="53" t="s">
        <v>36</v>
      </c>
      <c r="B59" s="119" t="s">
        <v>29</v>
      </c>
      <c r="C59" s="119" t="s">
        <v>29</v>
      </c>
      <c r="D59" s="119"/>
      <c r="E59" s="119"/>
      <c r="F59" s="222">
        <f t="shared" ref="F59:F62" si="15">D59+E59</f>
        <v>0</v>
      </c>
    </row>
    <row r="60" spans="1:6" ht="19.5" customHeight="1" x14ac:dyDescent="0.25">
      <c r="A60" s="53" t="s">
        <v>30</v>
      </c>
      <c r="B60" s="119" t="s">
        <v>29</v>
      </c>
      <c r="C60" s="119" t="s">
        <v>29</v>
      </c>
      <c r="D60" s="119"/>
      <c r="E60" s="119"/>
      <c r="F60" s="222">
        <f t="shared" si="15"/>
        <v>0</v>
      </c>
    </row>
    <row r="61" spans="1:6" ht="19.5" customHeight="1" x14ac:dyDescent="0.25">
      <c r="A61" s="53" t="s">
        <v>31</v>
      </c>
      <c r="B61" s="119" t="s">
        <v>29</v>
      </c>
      <c r="C61" s="119" t="s">
        <v>29</v>
      </c>
      <c r="D61" s="119"/>
      <c r="E61" s="119"/>
      <c r="F61" s="222">
        <f t="shared" si="15"/>
        <v>0</v>
      </c>
    </row>
    <row r="62" spans="1:6" ht="19.5" customHeight="1" x14ac:dyDescent="0.25">
      <c r="A62" s="53" t="s">
        <v>164</v>
      </c>
      <c r="B62" s="119" t="s">
        <v>29</v>
      </c>
      <c r="C62" s="119" t="s">
        <v>29</v>
      </c>
      <c r="D62" s="119"/>
      <c r="E62" s="119"/>
      <c r="F62" s="222">
        <f t="shared" si="15"/>
        <v>0</v>
      </c>
    </row>
    <row r="63" spans="1:6" ht="19.5" customHeight="1" x14ac:dyDescent="0.25">
      <c r="A63" s="52" t="s">
        <v>11</v>
      </c>
      <c r="B63" s="119" t="s">
        <v>29</v>
      </c>
      <c r="C63" s="119" t="s">
        <v>29</v>
      </c>
      <c r="D63" s="119"/>
      <c r="E63" s="119"/>
      <c r="F63" s="222">
        <f t="shared" ref="F63" si="16">D63+E63</f>
        <v>0</v>
      </c>
    </row>
    <row r="64" spans="1:6" s="18" customFormat="1" ht="19.5" customHeight="1" x14ac:dyDescent="0.25">
      <c r="A64" s="52" t="s">
        <v>377</v>
      </c>
      <c r="B64" s="219">
        <f>B66+B67+B68</f>
        <v>0</v>
      </c>
      <c r="C64" s="219">
        <f>C66+C67+C68</f>
        <v>0</v>
      </c>
      <c r="D64" s="220">
        <f>D65+D66+D67+D68</f>
        <v>0</v>
      </c>
      <c r="E64" s="220">
        <f>E65+E66+E67+E68</f>
        <v>0</v>
      </c>
      <c r="F64" s="222">
        <f t="shared" ref="F64:F68" si="17">SUM(B64:E64)</f>
        <v>0</v>
      </c>
    </row>
    <row r="65" spans="1:6" s="18" customFormat="1" ht="19.5" customHeight="1" x14ac:dyDescent="0.25">
      <c r="A65" s="53" t="s">
        <v>121</v>
      </c>
      <c r="B65" s="119" t="s">
        <v>29</v>
      </c>
      <c r="C65" s="119" t="s">
        <v>29</v>
      </c>
      <c r="D65" s="120"/>
      <c r="E65" s="120"/>
      <c r="F65" s="222">
        <f t="shared" ref="F65" si="18">D65+E65</f>
        <v>0</v>
      </c>
    </row>
    <row r="66" spans="1:6" s="18" customFormat="1" ht="19.5" customHeight="1" x14ac:dyDescent="0.25">
      <c r="A66" s="53" t="s">
        <v>122</v>
      </c>
      <c r="B66" s="119"/>
      <c r="C66" s="119"/>
      <c r="D66" s="119"/>
      <c r="E66" s="119"/>
      <c r="F66" s="222">
        <f t="shared" si="17"/>
        <v>0</v>
      </c>
    </row>
    <row r="67" spans="1:6" s="18" customFormat="1" ht="19.5" customHeight="1" x14ac:dyDescent="0.25">
      <c r="A67" s="53" t="s">
        <v>123</v>
      </c>
      <c r="B67" s="119"/>
      <c r="C67" s="119"/>
      <c r="D67" s="119"/>
      <c r="E67" s="119"/>
      <c r="F67" s="222">
        <f t="shared" si="17"/>
        <v>0</v>
      </c>
    </row>
    <row r="68" spans="1:6" s="18" customFormat="1" ht="19.5" customHeight="1" x14ac:dyDescent="0.25">
      <c r="A68" s="57" t="s">
        <v>124</v>
      </c>
      <c r="B68" s="119"/>
      <c r="C68" s="119"/>
      <c r="D68" s="119"/>
      <c r="E68" s="119"/>
      <c r="F68" s="222">
        <f t="shared" si="17"/>
        <v>0</v>
      </c>
    </row>
    <row r="69" spans="1:6" ht="19.5" customHeight="1" x14ac:dyDescent="0.25">
      <c r="A69" s="52" t="s">
        <v>378</v>
      </c>
      <c r="B69" s="119"/>
      <c r="C69" s="119"/>
      <c r="D69" s="119"/>
      <c r="E69" s="119"/>
      <c r="F69" s="222">
        <f t="shared" si="3"/>
        <v>0</v>
      </c>
    </row>
    <row r="70" spans="1:6" ht="19.5" customHeight="1" x14ac:dyDescent="0.25">
      <c r="A70" s="53" t="s">
        <v>44</v>
      </c>
      <c r="B70" s="119" t="s">
        <v>29</v>
      </c>
      <c r="C70" s="119" t="s">
        <v>29</v>
      </c>
      <c r="D70" s="119"/>
      <c r="E70" s="119"/>
      <c r="F70" s="222">
        <f t="shared" ref="F70:F72" si="19">D70+E70</f>
        <v>0</v>
      </c>
    </row>
    <row r="71" spans="1:6" ht="19.5" customHeight="1" x14ac:dyDescent="0.25">
      <c r="A71" s="53" t="s">
        <v>165</v>
      </c>
      <c r="B71" s="119" t="s">
        <v>29</v>
      </c>
      <c r="C71" s="119" t="s">
        <v>29</v>
      </c>
      <c r="D71" s="119"/>
      <c r="E71" s="119"/>
      <c r="F71" s="222">
        <f t="shared" si="19"/>
        <v>0</v>
      </c>
    </row>
    <row r="72" spans="1:6" ht="19.5" customHeight="1" x14ac:dyDescent="0.25">
      <c r="A72" s="53" t="s">
        <v>166</v>
      </c>
      <c r="B72" s="119" t="s">
        <v>29</v>
      </c>
      <c r="C72" s="119" t="s">
        <v>29</v>
      </c>
      <c r="D72" s="119"/>
      <c r="E72" s="119"/>
      <c r="F72" s="222">
        <f t="shared" si="19"/>
        <v>0</v>
      </c>
    </row>
    <row r="73" spans="1:6" ht="19.5" customHeight="1" x14ac:dyDescent="0.25">
      <c r="A73" s="53" t="s">
        <v>420</v>
      </c>
      <c r="B73" s="119"/>
      <c r="C73" s="119"/>
      <c r="D73" s="119"/>
      <c r="E73" s="119"/>
      <c r="F73" s="222">
        <f t="shared" si="3"/>
        <v>0</v>
      </c>
    </row>
    <row r="74" spans="1:6" ht="19.5" customHeight="1" x14ac:dyDescent="0.25">
      <c r="A74" s="53" t="s">
        <v>421</v>
      </c>
      <c r="B74" s="119"/>
      <c r="C74" s="119"/>
      <c r="D74" s="119"/>
      <c r="E74" s="119"/>
      <c r="F74" s="222">
        <f t="shared" si="3"/>
        <v>0</v>
      </c>
    </row>
    <row r="75" spans="1:6" ht="33.75" customHeight="1" x14ac:dyDescent="0.25">
      <c r="A75" s="53" t="s">
        <v>119</v>
      </c>
      <c r="B75" s="119"/>
      <c r="C75" s="119"/>
      <c r="D75" s="119"/>
      <c r="E75" s="119"/>
      <c r="F75" s="222">
        <f t="shared" si="3"/>
        <v>0</v>
      </c>
    </row>
    <row r="76" spans="1:6" ht="32.25" customHeight="1" x14ac:dyDescent="0.25">
      <c r="A76" s="53" t="s">
        <v>120</v>
      </c>
      <c r="B76" s="119"/>
      <c r="C76" s="119"/>
      <c r="D76" s="119"/>
      <c r="E76" s="119"/>
      <c r="F76" s="222">
        <f t="shared" si="3"/>
        <v>0</v>
      </c>
    </row>
    <row r="77" spans="1:6" ht="32.25" customHeight="1" x14ac:dyDescent="0.25">
      <c r="A77" s="278" t="s">
        <v>413</v>
      </c>
      <c r="B77" s="119"/>
      <c r="C77" s="119"/>
      <c r="D77" s="119"/>
      <c r="E77" s="119"/>
      <c r="F77" s="222">
        <f t="shared" si="3"/>
        <v>0</v>
      </c>
    </row>
    <row r="78" spans="1:6" ht="19.5" customHeight="1" x14ac:dyDescent="0.25">
      <c r="A78" s="52" t="s">
        <v>381</v>
      </c>
      <c r="B78" s="120"/>
      <c r="C78" s="120"/>
      <c r="D78" s="119"/>
      <c r="E78" s="119"/>
      <c r="F78" s="222">
        <f t="shared" si="3"/>
        <v>0</v>
      </c>
    </row>
    <row r="79" spans="1:6" ht="19.5" customHeight="1" x14ac:dyDescent="0.25">
      <c r="A79" s="53" t="s">
        <v>49</v>
      </c>
      <c r="B79" s="119"/>
      <c r="C79" s="119"/>
      <c r="D79" s="119"/>
      <c r="E79" s="119"/>
      <c r="F79" s="222">
        <f t="shared" si="3"/>
        <v>0</v>
      </c>
    </row>
    <row r="80" spans="1:6" s="18" customFormat="1" ht="19.5" customHeight="1" x14ac:dyDescent="0.25">
      <c r="A80" s="56" t="s">
        <v>61</v>
      </c>
      <c r="B80" s="119"/>
      <c r="C80" s="119"/>
      <c r="D80" s="119"/>
      <c r="E80" s="119"/>
      <c r="F80" s="222">
        <f t="shared" si="3"/>
        <v>0</v>
      </c>
    </row>
    <row r="81" spans="1:6" s="18" customFormat="1" ht="30.75" customHeight="1" x14ac:dyDescent="0.25">
      <c r="A81" s="58" t="s">
        <v>62</v>
      </c>
      <c r="B81" s="119"/>
      <c r="C81" s="119"/>
      <c r="D81" s="119"/>
      <c r="E81" s="119"/>
      <c r="F81" s="222">
        <f t="shared" si="3"/>
        <v>0</v>
      </c>
    </row>
    <row r="82" spans="1:6" s="18" customFormat="1" ht="19.5" customHeight="1" x14ac:dyDescent="0.25">
      <c r="A82" s="53" t="s">
        <v>50</v>
      </c>
      <c r="B82" s="120" t="s">
        <v>29</v>
      </c>
      <c r="C82" s="120" t="s">
        <v>29</v>
      </c>
      <c r="D82" s="119"/>
      <c r="E82" s="119"/>
      <c r="F82" s="222">
        <f t="shared" ref="F82:F83" si="20">D82+E82</f>
        <v>0</v>
      </c>
    </row>
    <row r="83" spans="1:6" s="18" customFormat="1" ht="19.5" customHeight="1" x14ac:dyDescent="0.25">
      <c r="A83" s="55" t="s">
        <v>126</v>
      </c>
      <c r="B83" s="120" t="s">
        <v>29</v>
      </c>
      <c r="C83" s="120" t="s">
        <v>29</v>
      </c>
      <c r="D83" s="119"/>
      <c r="E83" s="119"/>
      <c r="F83" s="222">
        <f t="shared" si="20"/>
        <v>0</v>
      </c>
    </row>
    <row r="84" spans="1:6" ht="19.5" customHeight="1" x14ac:dyDescent="0.25">
      <c r="A84" s="52" t="s">
        <v>21</v>
      </c>
      <c r="B84" s="119"/>
      <c r="C84" s="119"/>
      <c r="D84" s="119"/>
      <c r="E84" s="119"/>
      <c r="F84" s="222">
        <f t="shared" si="3"/>
        <v>0</v>
      </c>
    </row>
    <row r="85" spans="1:6" ht="26.25" customHeight="1" x14ac:dyDescent="0.25">
      <c r="A85" s="52" t="s">
        <v>382</v>
      </c>
      <c r="B85" s="219">
        <f>SUM(B86:B90)</f>
        <v>0</v>
      </c>
      <c r="C85" s="219">
        <f t="shared" ref="C85:E85" si="21">SUM(C86:C90)</f>
        <v>0</v>
      </c>
      <c r="D85" s="219">
        <f t="shared" si="21"/>
        <v>0</v>
      </c>
      <c r="E85" s="219">
        <f t="shared" si="21"/>
        <v>0</v>
      </c>
      <c r="F85" s="222">
        <f t="shared" si="3"/>
        <v>0</v>
      </c>
    </row>
    <row r="86" spans="1:6" ht="19.5" customHeight="1" x14ac:dyDescent="0.25">
      <c r="A86" s="53" t="s">
        <v>51</v>
      </c>
      <c r="B86" s="119"/>
      <c r="C86" s="119"/>
      <c r="D86" s="119"/>
      <c r="E86" s="119"/>
      <c r="F86" s="222">
        <f t="shared" si="3"/>
        <v>0</v>
      </c>
    </row>
    <row r="87" spans="1:6" ht="19.5" customHeight="1" x14ac:dyDescent="0.25">
      <c r="A87" s="53" t="s">
        <v>33</v>
      </c>
      <c r="B87" s="119"/>
      <c r="C87" s="119"/>
      <c r="D87" s="119"/>
      <c r="E87" s="119"/>
      <c r="F87" s="222">
        <f t="shared" si="3"/>
        <v>0</v>
      </c>
    </row>
    <row r="88" spans="1:6" ht="19.5" customHeight="1" x14ac:dyDescent="0.25">
      <c r="A88" s="53" t="s">
        <v>414</v>
      </c>
      <c r="B88" s="119"/>
      <c r="C88" s="119"/>
      <c r="D88" s="119"/>
      <c r="E88" s="119"/>
      <c r="F88" s="222">
        <f t="shared" si="3"/>
        <v>0</v>
      </c>
    </row>
    <row r="89" spans="1:6" ht="19.5" customHeight="1" x14ac:dyDescent="0.25">
      <c r="A89" s="53" t="s">
        <v>34</v>
      </c>
      <c r="B89" s="119"/>
      <c r="C89" s="119"/>
      <c r="D89" s="119"/>
      <c r="E89" s="119"/>
      <c r="F89" s="222">
        <f t="shared" si="3"/>
        <v>0</v>
      </c>
    </row>
    <row r="90" spans="1:6" ht="19.5" customHeight="1" x14ac:dyDescent="0.25">
      <c r="A90" s="53" t="s">
        <v>52</v>
      </c>
      <c r="B90" s="119"/>
      <c r="C90" s="119"/>
      <c r="D90" s="119"/>
      <c r="E90" s="119"/>
      <c r="F90" s="222">
        <f t="shared" si="3"/>
        <v>0</v>
      </c>
    </row>
    <row r="91" spans="1:6" ht="19.5" customHeight="1" x14ac:dyDescent="0.25">
      <c r="A91" s="52" t="s">
        <v>9</v>
      </c>
      <c r="B91" s="119"/>
      <c r="C91" s="119"/>
      <c r="D91" s="119"/>
      <c r="E91" s="119"/>
      <c r="F91" s="222">
        <f t="shared" ref="F91" si="22">SUM(B91:E91)</f>
        <v>0</v>
      </c>
    </row>
    <row r="92" spans="1:6" s="20" customFormat="1" ht="19.5" customHeight="1" x14ac:dyDescent="0.25">
      <c r="A92" s="52" t="s">
        <v>0</v>
      </c>
      <c r="B92" s="119"/>
      <c r="C92" s="119"/>
      <c r="D92" s="119"/>
      <c r="E92" s="119"/>
      <c r="F92" s="222">
        <f t="shared" ref="F92:F93" si="23">B92+C92+D92+E92</f>
        <v>0</v>
      </c>
    </row>
    <row r="93" spans="1:6" s="20" customFormat="1" ht="29.25" customHeight="1" x14ac:dyDescent="0.25">
      <c r="A93" s="52" t="s">
        <v>125</v>
      </c>
      <c r="B93" s="223">
        <f>B5+B27+B31+B35+B37+B38+B39+B40+B44+B48+B49+B50+B53+B64+B69+B78+B84+B85+B91+B92</f>
        <v>0</v>
      </c>
      <c r="C93" s="223">
        <f>C5+C27+C31+C35+C37+C38+C39+C40+C44+C48+C49+C50+C53+C64+C69+C78+C84+C85+C91+C92</f>
        <v>0</v>
      </c>
      <c r="D93" s="223">
        <f>D10+D16+D20+D24+D27+D31+D35+D37+D38+D39+D40+D44+D48+D49+D50+D53+D57+D58+D63+D64+D69+D78+D83+D84+D85+D91+D92</f>
        <v>0</v>
      </c>
      <c r="E93" s="223">
        <f>E10+E16+E20+E24+E27+E31+E35+E37+E38+E39+E40+E44+E48+E49+E50+E53+E57+E58+E63+E64+E69+E78+E83+E84+E85+E91+E92</f>
        <v>0</v>
      </c>
      <c r="F93" s="222">
        <f t="shared" si="23"/>
        <v>0</v>
      </c>
    </row>
    <row r="94" spans="1:6" s="20" customFormat="1" ht="49.5" customHeight="1" x14ac:dyDescent="0.25">
      <c r="A94" s="91"/>
    </row>
    <row r="95" spans="1:6" s="20" customFormat="1" x14ac:dyDescent="0.25">
      <c r="A95" s="48"/>
    </row>
    <row r="96" spans="1:6" s="20" customFormat="1" x14ac:dyDescent="0.25">
      <c r="A96" s="48"/>
    </row>
    <row r="97" spans="1:1" s="20" customFormat="1" x14ac:dyDescent="0.25">
      <c r="A97" s="48"/>
    </row>
    <row r="98" spans="1:1" s="20" customFormat="1" x14ac:dyDescent="0.25">
      <c r="A98" s="48"/>
    </row>
    <row r="99" spans="1:1" s="20" customFormat="1" x14ac:dyDescent="0.25">
      <c r="A99" s="48"/>
    </row>
    <row r="100" spans="1:1" s="20" customFormat="1" x14ac:dyDescent="0.25">
      <c r="A100" s="48"/>
    </row>
    <row r="101" spans="1:1" s="20" customFormat="1" x14ac:dyDescent="0.25">
      <c r="A101" s="48"/>
    </row>
    <row r="102" spans="1:1" s="20" customFormat="1" x14ac:dyDescent="0.25">
      <c r="A102" s="48"/>
    </row>
    <row r="103" spans="1:1" s="20" customFormat="1" x14ac:dyDescent="0.25">
      <c r="A103" s="48"/>
    </row>
    <row r="104" spans="1:1" s="20" customFormat="1" x14ac:dyDescent="0.25">
      <c r="A104" s="48"/>
    </row>
    <row r="105" spans="1:1" s="20" customFormat="1" x14ac:dyDescent="0.25">
      <c r="A105" s="48"/>
    </row>
    <row r="106" spans="1:1" s="20" customFormat="1" x14ac:dyDescent="0.25">
      <c r="A106" s="48"/>
    </row>
    <row r="107" spans="1:1" s="20" customFormat="1" x14ac:dyDescent="0.25">
      <c r="A107" s="48"/>
    </row>
    <row r="108" spans="1:1" s="20" customFormat="1" x14ac:dyDescent="0.25">
      <c r="A108" s="48"/>
    </row>
    <row r="109" spans="1:1" s="20" customFormat="1" x14ac:dyDescent="0.25">
      <c r="A109" s="48"/>
    </row>
    <row r="110" spans="1:1" s="20" customFormat="1" x14ac:dyDescent="0.25">
      <c r="A110" s="48"/>
    </row>
    <row r="111" spans="1:1" s="20" customFormat="1" x14ac:dyDescent="0.25">
      <c r="A111" s="48"/>
    </row>
    <row r="112" spans="1:1" s="20" customFormat="1" x14ac:dyDescent="0.25">
      <c r="A112" s="48"/>
    </row>
    <row r="113" spans="1:1" s="20" customFormat="1" x14ac:dyDescent="0.25">
      <c r="A113" s="48"/>
    </row>
    <row r="114" spans="1:1" s="20" customFormat="1" x14ac:dyDescent="0.25">
      <c r="A114" s="48"/>
    </row>
    <row r="115" spans="1:1" s="20" customFormat="1" x14ac:dyDescent="0.25">
      <c r="A115" s="48"/>
    </row>
    <row r="116" spans="1:1" s="20" customFormat="1" x14ac:dyDescent="0.25">
      <c r="A116" s="48"/>
    </row>
    <row r="117" spans="1:1" s="20" customFormat="1" x14ac:dyDescent="0.25">
      <c r="A117" s="48"/>
    </row>
    <row r="118" spans="1:1" s="20" customFormat="1" x14ac:dyDescent="0.25">
      <c r="A118" s="48"/>
    </row>
    <row r="119" spans="1:1" s="20" customFormat="1" x14ac:dyDescent="0.25">
      <c r="A119" s="48"/>
    </row>
    <row r="120" spans="1:1" s="20" customFormat="1" x14ac:dyDescent="0.25">
      <c r="A120" s="48"/>
    </row>
    <row r="121" spans="1:1" s="20" customFormat="1" x14ac:dyDescent="0.25">
      <c r="A121" s="48"/>
    </row>
    <row r="122" spans="1:1" s="20" customFormat="1" x14ac:dyDescent="0.25">
      <c r="A122" s="48"/>
    </row>
    <row r="123" spans="1:1" s="20" customFormat="1" x14ac:dyDescent="0.25">
      <c r="A123" s="48"/>
    </row>
    <row r="124" spans="1:1" s="20" customFormat="1" x14ac:dyDescent="0.25">
      <c r="A124" s="48"/>
    </row>
    <row r="125" spans="1:1" s="20" customFormat="1" x14ac:dyDescent="0.25">
      <c r="A125" s="48"/>
    </row>
    <row r="126" spans="1:1" s="20" customFormat="1" x14ac:dyDescent="0.25">
      <c r="A126" s="48"/>
    </row>
    <row r="127" spans="1:1" s="20" customFormat="1" x14ac:dyDescent="0.25">
      <c r="A127" s="48"/>
    </row>
    <row r="128" spans="1:1" s="20" customFormat="1" x14ac:dyDescent="0.25">
      <c r="A128" s="48"/>
    </row>
    <row r="129" spans="1:1" s="20" customFormat="1" x14ac:dyDescent="0.25">
      <c r="A129" s="48"/>
    </row>
    <row r="130" spans="1:1" s="20" customFormat="1" x14ac:dyDescent="0.25">
      <c r="A130" s="48"/>
    </row>
    <row r="131" spans="1:1" s="20" customFormat="1" x14ac:dyDescent="0.25">
      <c r="A131" s="48"/>
    </row>
    <row r="132" spans="1:1" s="20" customFormat="1" x14ac:dyDescent="0.25">
      <c r="A132" s="48"/>
    </row>
    <row r="133" spans="1:1" s="20" customFormat="1" x14ac:dyDescent="0.25">
      <c r="A133" s="48"/>
    </row>
    <row r="134" spans="1:1" s="20" customFormat="1" x14ac:dyDescent="0.25">
      <c r="A134" s="48"/>
    </row>
    <row r="135" spans="1:1" s="20" customFormat="1" x14ac:dyDescent="0.25">
      <c r="A135" s="48"/>
    </row>
    <row r="136" spans="1:1" s="20" customFormat="1" x14ac:dyDescent="0.25">
      <c r="A136" s="48"/>
    </row>
    <row r="137" spans="1:1" s="20" customFormat="1" x14ac:dyDescent="0.25">
      <c r="A137" s="48"/>
    </row>
    <row r="138" spans="1:1" s="20" customFormat="1" x14ac:dyDescent="0.25">
      <c r="A138" s="48"/>
    </row>
    <row r="139" spans="1:1" s="20" customFormat="1" x14ac:dyDescent="0.25">
      <c r="A139" s="48"/>
    </row>
    <row r="140" spans="1:1" s="20" customFormat="1" x14ac:dyDescent="0.25">
      <c r="A140" s="48"/>
    </row>
    <row r="141" spans="1:1" s="20" customFormat="1" x14ac:dyDescent="0.25">
      <c r="A141" s="48"/>
    </row>
    <row r="142" spans="1:1" s="20" customFormat="1" x14ac:dyDescent="0.25">
      <c r="A142" s="48"/>
    </row>
    <row r="143" spans="1:1" s="20" customFormat="1" x14ac:dyDescent="0.25">
      <c r="A143" s="48"/>
    </row>
    <row r="144" spans="1:1" s="20" customFormat="1" x14ac:dyDescent="0.25">
      <c r="A144" s="48"/>
    </row>
    <row r="145" spans="1:1" s="20" customFormat="1" x14ac:dyDescent="0.25">
      <c r="A145" s="48"/>
    </row>
    <row r="146" spans="1:1" s="20" customFormat="1" x14ac:dyDescent="0.25">
      <c r="A146" s="48"/>
    </row>
    <row r="147" spans="1:1" s="20" customFormat="1" x14ac:dyDescent="0.25">
      <c r="A147" s="48"/>
    </row>
    <row r="148" spans="1:1" s="20" customFormat="1" x14ac:dyDescent="0.25">
      <c r="A148" s="48"/>
    </row>
    <row r="149" spans="1:1" s="20" customFormat="1" x14ac:dyDescent="0.25">
      <c r="A149" s="48"/>
    </row>
    <row r="150" spans="1:1" s="20" customFormat="1" x14ac:dyDescent="0.25">
      <c r="A150" s="48"/>
    </row>
    <row r="151" spans="1:1" s="20" customFormat="1" x14ac:dyDescent="0.25">
      <c r="A151" s="48"/>
    </row>
    <row r="152" spans="1:1" s="20" customFormat="1" x14ac:dyDescent="0.25">
      <c r="A152" s="48"/>
    </row>
    <row r="153" spans="1:1" s="20" customFormat="1" x14ac:dyDescent="0.25">
      <c r="A153" s="48"/>
    </row>
    <row r="154" spans="1:1" s="20" customFormat="1" x14ac:dyDescent="0.25">
      <c r="A154" s="48"/>
    </row>
    <row r="155" spans="1:1" s="20" customFormat="1" x14ac:dyDescent="0.25">
      <c r="A155" s="48"/>
    </row>
    <row r="156" spans="1:1" s="20" customFormat="1" x14ac:dyDescent="0.25">
      <c r="A156" s="48"/>
    </row>
    <row r="157" spans="1:1" s="20" customFormat="1" x14ac:dyDescent="0.25">
      <c r="A157" s="48"/>
    </row>
    <row r="158" spans="1:1" s="20" customFormat="1" x14ac:dyDescent="0.25">
      <c r="A158" s="48"/>
    </row>
    <row r="159" spans="1:1" s="20" customFormat="1" x14ac:dyDescent="0.25">
      <c r="A159" s="48"/>
    </row>
    <row r="160" spans="1:1" s="20" customFormat="1" x14ac:dyDescent="0.25">
      <c r="A160" s="48"/>
    </row>
    <row r="161" spans="1:1" s="20" customFormat="1" x14ac:dyDescent="0.25">
      <c r="A161" s="48"/>
    </row>
    <row r="162" spans="1:1" s="20" customFormat="1" x14ac:dyDescent="0.25">
      <c r="A162" s="48"/>
    </row>
    <row r="163" spans="1:1" s="20" customFormat="1" x14ac:dyDescent="0.25">
      <c r="A163" s="48"/>
    </row>
    <row r="164" spans="1:1" s="20" customFormat="1" x14ac:dyDescent="0.25">
      <c r="A164" s="48"/>
    </row>
    <row r="165" spans="1:1" s="20" customFormat="1" x14ac:dyDescent="0.25">
      <c r="A165" s="48"/>
    </row>
    <row r="166" spans="1:1" s="20" customFormat="1" x14ac:dyDescent="0.25">
      <c r="A166" s="48"/>
    </row>
    <row r="167" spans="1:1" s="20" customFormat="1" x14ac:dyDescent="0.25">
      <c r="A167" s="48"/>
    </row>
    <row r="168" spans="1:1" s="20" customFormat="1" x14ac:dyDescent="0.25">
      <c r="A168" s="48"/>
    </row>
    <row r="169" spans="1:1" s="20" customFormat="1" x14ac:dyDescent="0.25">
      <c r="A169" s="48"/>
    </row>
    <row r="170" spans="1:1" s="20" customFormat="1" x14ac:dyDescent="0.25">
      <c r="A170" s="48"/>
    </row>
    <row r="171" spans="1:1" s="20" customFormat="1" x14ac:dyDescent="0.25">
      <c r="A171" s="48"/>
    </row>
    <row r="172" spans="1:1" s="20" customFormat="1" x14ac:dyDescent="0.25">
      <c r="A172" s="48"/>
    </row>
    <row r="173" spans="1:1" s="20" customFormat="1" x14ac:dyDescent="0.25">
      <c r="A173" s="48"/>
    </row>
    <row r="174" spans="1:1" s="20" customFormat="1" x14ac:dyDescent="0.25">
      <c r="A174" s="48"/>
    </row>
    <row r="175" spans="1:1" s="20" customFormat="1" x14ac:dyDescent="0.25">
      <c r="A175" s="48"/>
    </row>
    <row r="176" spans="1:1" s="20" customFormat="1" x14ac:dyDescent="0.25">
      <c r="A176" s="48"/>
    </row>
    <row r="177" spans="1:1" s="20" customFormat="1" x14ac:dyDescent="0.25">
      <c r="A177" s="48"/>
    </row>
    <row r="178" spans="1:1" s="20" customFormat="1" x14ac:dyDescent="0.25">
      <c r="A178" s="48"/>
    </row>
    <row r="179" spans="1:1" s="20" customFormat="1" x14ac:dyDescent="0.25">
      <c r="A179" s="48"/>
    </row>
    <row r="180" spans="1:1" s="20" customFormat="1" x14ac:dyDescent="0.25">
      <c r="A180" s="48"/>
    </row>
    <row r="181" spans="1:1" s="20" customFormat="1" x14ac:dyDescent="0.25">
      <c r="A181" s="48"/>
    </row>
    <row r="182" spans="1:1" s="20" customFormat="1" x14ac:dyDescent="0.25">
      <c r="A182" s="48"/>
    </row>
    <row r="183" spans="1:1" s="20" customFormat="1" x14ac:dyDescent="0.25">
      <c r="A183" s="48"/>
    </row>
    <row r="184" spans="1:1" s="20" customFormat="1" x14ac:dyDescent="0.25">
      <c r="A184" s="48"/>
    </row>
    <row r="185" spans="1:1" s="20" customFormat="1" x14ac:dyDescent="0.25">
      <c r="A185" s="48"/>
    </row>
    <row r="186" spans="1:1" s="20" customFormat="1" x14ac:dyDescent="0.25">
      <c r="A186" s="48"/>
    </row>
    <row r="187" spans="1:1" s="20" customFormat="1" x14ac:dyDescent="0.25">
      <c r="A187" s="48"/>
    </row>
    <row r="188" spans="1:1" s="20" customFormat="1" x14ac:dyDescent="0.25">
      <c r="A188" s="48"/>
    </row>
    <row r="189" spans="1:1" s="20" customFormat="1" x14ac:dyDescent="0.25">
      <c r="A189" s="48"/>
    </row>
    <row r="190" spans="1:1" s="20" customFormat="1" x14ac:dyDescent="0.25">
      <c r="A190" s="48"/>
    </row>
    <row r="191" spans="1:1" s="20" customFormat="1" x14ac:dyDescent="0.25">
      <c r="A191" s="48"/>
    </row>
    <row r="192" spans="1:1" s="20" customFormat="1" x14ac:dyDescent="0.25">
      <c r="A192" s="48"/>
    </row>
    <row r="193" spans="1:1" s="20" customFormat="1" x14ac:dyDescent="0.25">
      <c r="A193" s="48"/>
    </row>
    <row r="194" spans="1:1" s="20" customFormat="1" x14ac:dyDescent="0.25">
      <c r="A194" s="48"/>
    </row>
    <row r="195" spans="1:1" s="20" customFormat="1" x14ac:dyDescent="0.25">
      <c r="A195" s="48"/>
    </row>
    <row r="196" spans="1:1" s="20" customFormat="1" x14ac:dyDescent="0.25">
      <c r="A196" s="48"/>
    </row>
    <row r="197" spans="1:1" s="20" customFormat="1" x14ac:dyDescent="0.25">
      <c r="A197" s="48"/>
    </row>
    <row r="198" spans="1:1" s="20" customFormat="1" x14ac:dyDescent="0.25">
      <c r="A198" s="48"/>
    </row>
    <row r="199" spans="1:1" s="20" customFormat="1" x14ac:dyDescent="0.25">
      <c r="A199" s="48"/>
    </row>
    <row r="200" spans="1:1" s="20" customFormat="1" x14ac:dyDescent="0.25">
      <c r="A200" s="48"/>
    </row>
    <row r="201" spans="1:1" s="20" customFormat="1" x14ac:dyDescent="0.25">
      <c r="A201" s="48"/>
    </row>
    <row r="202" spans="1:1" s="20" customFormat="1" x14ac:dyDescent="0.25">
      <c r="A202" s="48"/>
    </row>
    <row r="203" spans="1:1" s="20" customFormat="1" x14ac:dyDescent="0.25">
      <c r="A203" s="48"/>
    </row>
    <row r="204" spans="1:1" s="20" customFormat="1" x14ac:dyDescent="0.25">
      <c r="A204" s="48"/>
    </row>
    <row r="205" spans="1:1" s="20" customFormat="1" x14ac:dyDescent="0.25">
      <c r="A205" s="48"/>
    </row>
    <row r="206" spans="1:1" s="20" customFormat="1" x14ac:dyDescent="0.25">
      <c r="A206" s="48"/>
    </row>
    <row r="207" spans="1:1" s="20" customFormat="1" x14ac:dyDescent="0.25">
      <c r="A207" s="48"/>
    </row>
    <row r="208" spans="1:1" s="20" customFormat="1" x14ac:dyDescent="0.25">
      <c r="A208" s="48"/>
    </row>
    <row r="209" spans="1:1" s="20" customFormat="1" x14ac:dyDescent="0.25">
      <c r="A209" s="48"/>
    </row>
    <row r="210" spans="1:1" s="20" customFormat="1" x14ac:dyDescent="0.25">
      <c r="A210" s="48"/>
    </row>
    <row r="211" spans="1:1" s="20" customFormat="1" x14ac:dyDescent="0.25">
      <c r="A211" s="48"/>
    </row>
    <row r="212" spans="1:1" s="20" customFormat="1" x14ac:dyDescent="0.25">
      <c r="A212" s="48"/>
    </row>
    <row r="213" spans="1:1" s="20" customFormat="1" x14ac:dyDescent="0.25">
      <c r="A213" s="48"/>
    </row>
    <row r="214" spans="1:1" s="20" customFormat="1" x14ac:dyDescent="0.25">
      <c r="A214" s="48"/>
    </row>
    <row r="215" spans="1:1" s="20" customFormat="1" x14ac:dyDescent="0.25">
      <c r="A215" s="48"/>
    </row>
    <row r="216" spans="1:1" s="20" customFormat="1" x14ac:dyDescent="0.25">
      <c r="A216" s="48"/>
    </row>
    <row r="217" spans="1:1" s="20" customFormat="1" x14ac:dyDescent="0.25">
      <c r="A217" s="48"/>
    </row>
    <row r="218" spans="1:1" s="20" customFormat="1" x14ac:dyDescent="0.25">
      <c r="A218" s="48"/>
    </row>
    <row r="219" spans="1:1" s="20" customFormat="1" x14ac:dyDescent="0.25">
      <c r="A219" s="48"/>
    </row>
    <row r="220" spans="1:1" s="20" customFormat="1" x14ac:dyDescent="0.25">
      <c r="A220" s="48"/>
    </row>
    <row r="221" spans="1:1" s="20" customFormat="1" x14ac:dyDescent="0.25">
      <c r="A221" s="48"/>
    </row>
    <row r="222" spans="1:1" s="20" customFormat="1" x14ac:dyDescent="0.25">
      <c r="A222" s="48"/>
    </row>
    <row r="223" spans="1:1" s="20" customFormat="1" x14ac:dyDescent="0.25">
      <c r="A223" s="48"/>
    </row>
    <row r="224" spans="1:1" s="20" customFormat="1" x14ac:dyDescent="0.25">
      <c r="A224" s="48"/>
    </row>
    <row r="225" spans="1:1" s="20" customFormat="1" x14ac:dyDescent="0.25">
      <c r="A225" s="48"/>
    </row>
    <row r="226" spans="1:1" s="20" customFormat="1" x14ac:dyDescent="0.25">
      <c r="A226" s="48"/>
    </row>
    <row r="227" spans="1:1" s="20" customFormat="1" x14ac:dyDescent="0.25">
      <c r="A227" s="48"/>
    </row>
    <row r="228" spans="1:1" s="20" customFormat="1" x14ac:dyDescent="0.25">
      <c r="A228" s="48"/>
    </row>
    <row r="229" spans="1:1" s="20" customFormat="1" x14ac:dyDescent="0.25">
      <c r="A229" s="48"/>
    </row>
    <row r="230" spans="1:1" s="20" customFormat="1" x14ac:dyDescent="0.25">
      <c r="A230" s="48"/>
    </row>
    <row r="231" spans="1:1" s="20" customFormat="1" x14ac:dyDescent="0.25">
      <c r="A231" s="48"/>
    </row>
    <row r="232" spans="1:1" s="20" customFormat="1" x14ac:dyDescent="0.25">
      <c r="A232" s="48"/>
    </row>
    <row r="233" spans="1:1" s="20" customFormat="1" x14ac:dyDescent="0.25">
      <c r="A233" s="48"/>
    </row>
    <row r="234" spans="1:1" s="20" customFormat="1" x14ac:dyDescent="0.25">
      <c r="A234" s="48"/>
    </row>
    <row r="235" spans="1:1" s="20" customFormat="1" x14ac:dyDescent="0.25">
      <c r="A235" s="48"/>
    </row>
    <row r="236" spans="1:1" s="20" customFormat="1" x14ac:dyDescent="0.25">
      <c r="A236" s="48"/>
    </row>
    <row r="237" spans="1:1" s="20" customFormat="1" x14ac:dyDescent="0.25">
      <c r="A237" s="48"/>
    </row>
    <row r="238" spans="1:1" s="20" customFormat="1" x14ac:dyDescent="0.25">
      <c r="A238" s="48"/>
    </row>
    <row r="239" spans="1:1" s="20" customFormat="1" x14ac:dyDescent="0.25">
      <c r="A239" s="48"/>
    </row>
    <row r="240" spans="1:1" s="20" customFormat="1" x14ac:dyDescent="0.25">
      <c r="A240" s="48"/>
    </row>
    <row r="241" spans="1:1" s="20" customFormat="1" x14ac:dyDescent="0.25">
      <c r="A241" s="48"/>
    </row>
    <row r="242" spans="1:1" s="20" customFormat="1" x14ac:dyDescent="0.25">
      <c r="A242" s="48"/>
    </row>
    <row r="243" spans="1:1" s="20" customFormat="1" x14ac:dyDescent="0.25">
      <c r="A243" s="48"/>
    </row>
    <row r="244" spans="1:1" s="20" customFormat="1" x14ac:dyDescent="0.25">
      <c r="A244" s="48"/>
    </row>
    <row r="245" spans="1:1" s="20" customFormat="1" x14ac:dyDescent="0.25">
      <c r="A245" s="48"/>
    </row>
    <row r="246" spans="1:1" s="20" customFormat="1" x14ac:dyDescent="0.25">
      <c r="A246" s="48"/>
    </row>
    <row r="247" spans="1:1" s="20" customFormat="1" x14ac:dyDescent="0.25">
      <c r="A247" s="48"/>
    </row>
    <row r="248" spans="1:1" s="20" customFormat="1" x14ac:dyDescent="0.25">
      <c r="A248" s="48"/>
    </row>
    <row r="249" spans="1:1" s="20" customFormat="1" x14ac:dyDescent="0.25">
      <c r="A249" s="48"/>
    </row>
    <row r="250" spans="1:1" s="20" customFormat="1" x14ac:dyDescent="0.25">
      <c r="A250" s="48"/>
    </row>
    <row r="251" spans="1:1" s="20" customFormat="1" x14ac:dyDescent="0.25">
      <c r="A251" s="48"/>
    </row>
    <row r="252" spans="1:1" s="20" customFormat="1" x14ac:dyDescent="0.25">
      <c r="A252" s="48"/>
    </row>
    <row r="253" spans="1:1" s="20" customFormat="1" x14ac:dyDescent="0.25">
      <c r="A253" s="48"/>
    </row>
    <row r="254" spans="1:1" s="20" customFormat="1" x14ac:dyDescent="0.25">
      <c r="A254" s="48"/>
    </row>
    <row r="255" spans="1:1" s="20" customFormat="1" x14ac:dyDescent="0.25">
      <c r="A255" s="48"/>
    </row>
    <row r="256" spans="1:1" s="20" customFormat="1" x14ac:dyDescent="0.25">
      <c r="A256" s="48"/>
    </row>
    <row r="257" spans="1:1" s="20" customFormat="1" x14ac:dyDescent="0.25">
      <c r="A257" s="48"/>
    </row>
    <row r="258" spans="1:1" s="20" customFormat="1" x14ac:dyDescent="0.25">
      <c r="A258" s="48"/>
    </row>
    <row r="259" spans="1:1" s="20" customFormat="1" x14ac:dyDescent="0.25">
      <c r="A259" s="48"/>
    </row>
    <row r="260" spans="1:1" s="20" customFormat="1" x14ac:dyDescent="0.25">
      <c r="A260" s="48"/>
    </row>
    <row r="261" spans="1:1" s="20" customFormat="1" x14ac:dyDescent="0.25">
      <c r="A261" s="48"/>
    </row>
    <row r="262" spans="1:1" s="20" customFormat="1" x14ac:dyDescent="0.25">
      <c r="A262" s="48"/>
    </row>
    <row r="263" spans="1:1" s="20" customFormat="1" x14ac:dyDescent="0.25">
      <c r="A263" s="48"/>
    </row>
    <row r="264" spans="1:1" s="20" customFormat="1" x14ac:dyDescent="0.25">
      <c r="A264" s="48"/>
    </row>
    <row r="265" spans="1:1" s="20" customFormat="1" x14ac:dyDescent="0.25">
      <c r="A265" s="48"/>
    </row>
    <row r="266" spans="1:1" s="20" customFormat="1" x14ac:dyDescent="0.25">
      <c r="A266" s="48"/>
    </row>
    <row r="267" spans="1:1" s="20" customFormat="1" x14ac:dyDescent="0.25">
      <c r="A267" s="48"/>
    </row>
    <row r="268" spans="1:1" s="20" customFormat="1" x14ac:dyDescent="0.25">
      <c r="A268" s="48"/>
    </row>
    <row r="269" spans="1:1" s="20" customFormat="1" x14ac:dyDescent="0.25">
      <c r="A269" s="48"/>
    </row>
    <row r="270" spans="1:1" s="20" customFormat="1" x14ac:dyDescent="0.25">
      <c r="A270" s="48"/>
    </row>
    <row r="271" spans="1:1" s="20" customFormat="1" x14ac:dyDescent="0.25">
      <c r="A271" s="48"/>
    </row>
    <row r="272" spans="1:1" s="20" customFormat="1" x14ac:dyDescent="0.25">
      <c r="A272" s="48"/>
    </row>
    <row r="273" spans="1:1" s="20" customFormat="1" x14ac:dyDescent="0.25">
      <c r="A273" s="48"/>
    </row>
    <row r="274" spans="1:1" s="20" customFormat="1" x14ac:dyDescent="0.25">
      <c r="A274" s="48"/>
    </row>
    <row r="275" spans="1:1" s="20" customFormat="1" x14ac:dyDescent="0.25">
      <c r="A275" s="48"/>
    </row>
    <row r="276" spans="1:1" s="20" customFormat="1" x14ac:dyDescent="0.25">
      <c r="A276" s="48"/>
    </row>
    <row r="277" spans="1:1" s="20" customFormat="1" x14ac:dyDescent="0.25">
      <c r="A277" s="48"/>
    </row>
    <row r="278" spans="1:1" s="20" customFormat="1" x14ac:dyDescent="0.25">
      <c r="A278" s="48"/>
    </row>
    <row r="279" spans="1:1" s="20" customFormat="1" x14ac:dyDescent="0.25">
      <c r="A279" s="48"/>
    </row>
    <row r="280" spans="1:1" s="20" customFormat="1" x14ac:dyDescent="0.25">
      <c r="A280" s="48"/>
    </row>
    <row r="281" spans="1:1" s="20" customFormat="1" x14ac:dyDescent="0.25">
      <c r="A281" s="48"/>
    </row>
    <row r="282" spans="1:1" s="20" customFormat="1" x14ac:dyDescent="0.25">
      <c r="A282" s="48"/>
    </row>
    <row r="283" spans="1:1" s="20" customFormat="1" x14ac:dyDescent="0.25">
      <c r="A283" s="48"/>
    </row>
    <row r="284" spans="1:1" s="20" customFormat="1" x14ac:dyDescent="0.25">
      <c r="A284" s="48"/>
    </row>
    <row r="285" spans="1:1" s="20" customFormat="1" x14ac:dyDescent="0.25">
      <c r="A285" s="48"/>
    </row>
    <row r="286" spans="1:1" s="20" customFormat="1" x14ac:dyDescent="0.25">
      <c r="A286" s="48"/>
    </row>
    <row r="287" spans="1:1" s="20" customFormat="1" x14ac:dyDescent="0.25">
      <c r="A287" s="48"/>
    </row>
    <row r="288" spans="1:1" s="20" customFormat="1" x14ac:dyDescent="0.25">
      <c r="A288" s="48"/>
    </row>
    <row r="289" spans="1:1" s="20" customFormat="1" x14ac:dyDescent="0.25">
      <c r="A289" s="48"/>
    </row>
    <row r="290" spans="1:1" s="20" customFormat="1" x14ac:dyDescent="0.25">
      <c r="A290" s="48"/>
    </row>
    <row r="291" spans="1:1" s="20" customFormat="1" x14ac:dyDescent="0.25">
      <c r="A291" s="48"/>
    </row>
    <row r="292" spans="1:1" s="20" customFormat="1" x14ac:dyDescent="0.25">
      <c r="A292" s="48"/>
    </row>
    <row r="293" spans="1:1" s="20" customFormat="1" x14ac:dyDescent="0.25">
      <c r="A293" s="48"/>
    </row>
    <row r="294" spans="1:1" s="20" customFormat="1" x14ac:dyDescent="0.25">
      <c r="A294" s="48"/>
    </row>
    <row r="295" spans="1:1" s="20" customFormat="1" x14ac:dyDescent="0.25">
      <c r="A295" s="48"/>
    </row>
    <row r="296" spans="1:1" s="20" customFormat="1" x14ac:dyDescent="0.25">
      <c r="A296" s="48"/>
    </row>
    <row r="297" spans="1:1" s="20" customFormat="1" x14ac:dyDescent="0.25">
      <c r="A297" s="48"/>
    </row>
    <row r="298" spans="1:1" s="20" customFormat="1" x14ac:dyDescent="0.25">
      <c r="A298" s="48"/>
    </row>
    <row r="299" spans="1:1" s="20" customFormat="1" x14ac:dyDescent="0.25">
      <c r="A299" s="48"/>
    </row>
    <row r="300" spans="1:1" s="20" customFormat="1" x14ac:dyDescent="0.25">
      <c r="A300" s="48"/>
    </row>
    <row r="301" spans="1:1" s="20" customFormat="1" x14ac:dyDescent="0.25">
      <c r="A301" s="48"/>
    </row>
    <row r="302" spans="1:1" s="20" customFormat="1" x14ac:dyDescent="0.25">
      <c r="A302" s="48"/>
    </row>
    <row r="303" spans="1:1" s="20" customFormat="1" x14ac:dyDescent="0.25">
      <c r="A303" s="48"/>
    </row>
    <row r="304" spans="1:1" s="20" customFormat="1" x14ac:dyDescent="0.25">
      <c r="A304" s="48"/>
    </row>
    <row r="305" spans="1:1" s="20" customFormat="1" x14ac:dyDescent="0.25">
      <c r="A305" s="48"/>
    </row>
    <row r="306" spans="1:1" s="20" customFormat="1" x14ac:dyDescent="0.25">
      <c r="A306" s="48"/>
    </row>
    <row r="307" spans="1:1" s="20" customFormat="1" x14ac:dyDescent="0.25">
      <c r="A307" s="48"/>
    </row>
    <row r="308" spans="1:1" s="20" customFormat="1" x14ac:dyDescent="0.25">
      <c r="A308" s="48"/>
    </row>
    <row r="309" spans="1:1" s="20" customFormat="1" x14ac:dyDescent="0.25">
      <c r="A309" s="48"/>
    </row>
    <row r="310" spans="1:1" s="20" customFormat="1" x14ac:dyDescent="0.25">
      <c r="A310" s="48"/>
    </row>
    <row r="311" spans="1:1" s="20" customFormat="1" x14ac:dyDescent="0.25">
      <c r="A311" s="48"/>
    </row>
    <row r="312" spans="1:1" s="20" customFormat="1" x14ac:dyDescent="0.25">
      <c r="A312" s="48"/>
    </row>
    <row r="313" spans="1:1" s="20" customFormat="1" x14ac:dyDescent="0.25">
      <c r="A313" s="48"/>
    </row>
    <row r="314" spans="1:1" s="20" customFormat="1" x14ac:dyDescent="0.25">
      <c r="A314" s="48"/>
    </row>
    <row r="315" spans="1:1" s="20" customFormat="1" x14ac:dyDescent="0.25">
      <c r="A315" s="48"/>
    </row>
    <row r="316" spans="1:1" s="20" customFormat="1" x14ac:dyDescent="0.25">
      <c r="A316" s="48"/>
    </row>
    <row r="317" spans="1:1" s="20" customFormat="1" x14ac:dyDescent="0.25">
      <c r="A317" s="48"/>
    </row>
    <row r="318" spans="1:1" s="20" customFormat="1" x14ac:dyDescent="0.25">
      <c r="A318" s="48"/>
    </row>
    <row r="319" spans="1:1" s="20" customFormat="1" x14ac:dyDescent="0.25">
      <c r="A319" s="48"/>
    </row>
    <row r="320" spans="1:1" s="20" customFormat="1" x14ac:dyDescent="0.25">
      <c r="A320" s="48"/>
    </row>
    <row r="321" spans="1:1" s="20" customFormat="1" x14ac:dyDescent="0.25">
      <c r="A321" s="48"/>
    </row>
    <row r="322" spans="1:1" s="20" customFormat="1" x14ac:dyDescent="0.25">
      <c r="A322" s="48"/>
    </row>
    <row r="323" spans="1:1" s="20" customFormat="1" x14ac:dyDescent="0.25">
      <c r="A323" s="48"/>
    </row>
    <row r="324" spans="1:1" s="20" customFormat="1" x14ac:dyDescent="0.25">
      <c r="A324" s="48"/>
    </row>
    <row r="325" spans="1:1" s="20" customFormat="1" x14ac:dyDescent="0.25">
      <c r="A325" s="48"/>
    </row>
    <row r="326" spans="1:1" s="20" customFormat="1" x14ac:dyDescent="0.25">
      <c r="A326" s="48"/>
    </row>
    <row r="327" spans="1:1" s="20" customFormat="1" x14ac:dyDescent="0.25">
      <c r="A327" s="48"/>
    </row>
    <row r="328" spans="1:1" s="20" customFormat="1" x14ac:dyDescent="0.25">
      <c r="A328" s="48"/>
    </row>
    <row r="329" spans="1:1" s="20" customFormat="1" x14ac:dyDescent="0.25">
      <c r="A329" s="48"/>
    </row>
    <row r="330" spans="1:1" s="20" customFormat="1" x14ac:dyDescent="0.25">
      <c r="A330" s="48"/>
    </row>
    <row r="331" spans="1:1" s="20" customFormat="1" x14ac:dyDescent="0.25">
      <c r="A331" s="48"/>
    </row>
    <row r="332" spans="1:1" s="20" customFormat="1" x14ac:dyDescent="0.25">
      <c r="A332" s="48"/>
    </row>
    <row r="333" spans="1:1" s="20" customFormat="1" x14ac:dyDescent="0.25">
      <c r="A333" s="48"/>
    </row>
    <row r="334" spans="1:1" s="20" customFormat="1" x14ac:dyDescent="0.25">
      <c r="A334" s="48"/>
    </row>
    <row r="335" spans="1:1" s="20" customFormat="1" x14ac:dyDescent="0.25">
      <c r="A335" s="48"/>
    </row>
    <row r="336" spans="1:1" s="20" customFormat="1" x14ac:dyDescent="0.25">
      <c r="A336" s="48"/>
    </row>
    <row r="337" spans="1:1" s="20" customFormat="1" x14ac:dyDescent="0.25">
      <c r="A337" s="48"/>
    </row>
    <row r="338" spans="1:1" s="20" customFormat="1" x14ac:dyDescent="0.25">
      <c r="A338" s="48"/>
    </row>
    <row r="339" spans="1:1" s="20" customFormat="1" x14ac:dyDescent="0.25">
      <c r="A339" s="48"/>
    </row>
    <row r="340" spans="1:1" s="20" customFormat="1" x14ac:dyDescent="0.25">
      <c r="A340" s="48"/>
    </row>
    <row r="341" spans="1:1" s="20" customFormat="1" x14ac:dyDescent="0.25">
      <c r="A341" s="48"/>
    </row>
    <row r="342" spans="1:1" s="20" customFormat="1" x14ac:dyDescent="0.25">
      <c r="A342" s="48"/>
    </row>
    <row r="343" spans="1:1" s="20" customFormat="1" x14ac:dyDescent="0.25">
      <c r="A343" s="48"/>
    </row>
    <row r="344" spans="1:1" s="20" customFormat="1" x14ac:dyDescent="0.25">
      <c r="A344" s="48"/>
    </row>
    <row r="345" spans="1:1" s="20" customFormat="1" x14ac:dyDescent="0.25">
      <c r="A345" s="48"/>
    </row>
    <row r="346" spans="1:1" s="20" customFormat="1" x14ac:dyDescent="0.25">
      <c r="A346" s="48"/>
    </row>
    <row r="347" spans="1:1" s="20" customFormat="1" x14ac:dyDescent="0.25">
      <c r="A347" s="48"/>
    </row>
    <row r="348" spans="1:1" s="20" customFormat="1" x14ac:dyDescent="0.25">
      <c r="A348" s="48"/>
    </row>
    <row r="349" spans="1:1" s="20" customFormat="1" x14ac:dyDescent="0.25">
      <c r="A349" s="48"/>
    </row>
    <row r="350" spans="1:1" s="20" customFormat="1" x14ac:dyDescent="0.25">
      <c r="A350" s="48"/>
    </row>
    <row r="351" spans="1:1" s="20" customFormat="1" x14ac:dyDescent="0.25">
      <c r="A351" s="48"/>
    </row>
    <row r="352" spans="1:1" s="20" customFormat="1" x14ac:dyDescent="0.25">
      <c r="A352" s="48"/>
    </row>
    <row r="353" spans="1:1" s="20" customFormat="1" x14ac:dyDescent="0.25">
      <c r="A353" s="48"/>
    </row>
    <row r="354" spans="1:1" s="20" customFormat="1" x14ac:dyDescent="0.25">
      <c r="A354" s="48"/>
    </row>
    <row r="355" spans="1:1" s="20" customFormat="1" x14ac:dyDescent="0.25">
      <c r="A355" s="48"/>
    </row>
    <row r="356" spans="1:1" s="20" customFormat="1" x14ac:dyDescent="0.25">
      <c r="A356" s="48"/>
    </row>
    <row r="357" spans="1:1" s="20" customFormat="1" x14ac:dyDescent="0.25">
      <c r="A357" s="48"/>
    </row>
    <row r="358" spans="1:1" s="20" customFormat="1" x14ac:dyDescent="0.25">
      <c r="A358" s="48"/>
    </row>
    <row r="359" spans="1:1" s="20" customFormat="1" x14ac:dyDescent="0.25">
      <c r="A359" s="48"/>
    </row>
    <row r="360" spans="1:1" s="20" customFormat="1" x14ac:dyDescent="0.25">
      <c r="A360" s="48"/>
    </row>
    <row r="361" spans="1:1" s="20" customFormat="1" x14ac:dyDescent="0.25">
      <c r="A361" s="48"/>
    </row>
    <row r="362" spans="1:1" s="20" customFormat="1" x14ac:dyDescent="0.25">
      <c r="A362" s="48"/>
    </row>
    <row r="363" spans="1:1" s="20" customFormat="1" x14ac:dyDescent="0.25">
      <c r="A363" s="48"/>
    </row>
    <row r="364" spans="1:1" s="20" customFormat="1" x14ac:dyDescent="0.25">
      <c r="A364" s="48"/>
    </row>
    <row r="365" spans="1:1" s="20" customFormat="1" x14ac:dyDescent="0.25">
      <c r="A365" s="48"/>
    </row>
    <row r="366" spans="1:1" s="20" customFormat="1" x14ac:dyDescent="0.25">
      <c r="A366" s="48"/>
    </row>
    <row r="367" spans="1:1" s="20" customFormat="1" x14ac:dyDescent="0.25">
      <c r="A367" s="48"/>
    </row>
    <row r="368" spans="1:1" s="20" customFormat="1" x14ac:dyDescent="0.25">
      <c r="A368" s="48"/>
    </row>
    <row r="369" spans="1:1" s="20" customFormat="1" x14ac:dyDescent="0.25">
      <c r="A369" s="48"/>
    </row>
    <row r="370" spans="1:1" s="20" customFormat="1" x14ac:dyDescent="0.25">
      <c r="A370" s="48"/>
    </row>
    <row r="371" spans="1:1" s="20" customFormat="1" x14ac:dyDescent="0.25">
      <c r="A371" s="48"/>
    </row>
    <row r="372" spans="1:1" s="20" customFormat="1" x14ac:dyDescent="0.25">
      <c r="A372" s="48"/>
    </row>
    <row r="373" spans="1:1" s="20" customFormat="1" x14ac:dyDescent="0.25">
      <c r="A373" s="48"/>
    </row>
    <row r="374" spans="1:1" s="20" customFormat="1" x14ac:dyDescent="0.25">
      <c r="A374" s="48"/>
    </row>
    <row r="375" spans="1:1" s="20" customFormat="1" x14ac:dyDescent="0.25">
      <c r="A375" s="48"/>
    </row>
    <row r="376" spans="1:1" s="20" customFormat="1" x14ac:dyDescent="0.25">
      <c r="A376" s="48"/>
    </row>
    <row r="377" spans="1:1" s="20" customFormat="1" x14ac:dyDescent="0.25">
      <c r="A377" s="48"/>
    </row>
    <row r="378" spans="1:1" s="20" customFormat="1" x14ac:dyDescent="0.25">
      <c r="A378" s="48"/>
    </row>
    <row r="379" spans="1:1" s="20" customFormat="1" x14ac:dyDescent="0.25">
      <c r="A379" s="48"/>
    </row>
    <row r="380" spans="1:1" s="20" customFormat="1" x14ac:dyDescent="0.25">
      <c r="A380" s="48"/>
    </row>
    <row r="381" spans="1:1" s="20" customFormat="1" x14ac:dyDescent="0.25">
      <c r="A381" s="48"/>
    </row>
    <row r="382" spans="1:1" s="20" customFormat="1" x14ac:dyDescent="0.25">
      <c r="A382" s="48"/>
    </row>
    <row r="383" spans="1:1" s="20" customFormat="1" x14ac:dyDescent="0.25">
      <c r="A383" s="48"/>
    </row>
    <row r="384" spans="1:1" s="20" customFormat="1" x14ac:dyDescent="0.25">
      <c r="A384" s="48"/>
    </row>
    <row r="385" spans="1:1" s="20" customFormat="1" x14ac:dyDescent="0.25">
      <c r="A385" s="48"/>
    </row>
    <row r="386" spans="1:1" s="20" customFormat="1" x14ac:dyDescent="0.25">
      <c r="A386" s="48"/>
    </row>
    <row r="387" spans="1:1" s="20" customFormat="1" x14ac:dyDescent="0.25">
      <c r="A387" s="48"/>
    </row>
    <row r="388" spans="1:1" s="20" customFormat="1" x14ac:dyDescent="0.25">
      <c r="A388" s="48"/>
    </row>
    <row r="389" spans="1:1" s="20" customFormat="1" x14ac:dyDescent="0.25">
      <c r="A389" s="48"/>
    </row>
    <row r="390" spans="1:1" s="20" customFormat="1" x14ac:dyDescent="0.25">
      <c r="A390" s="48"/>
    </row>
    <row r="391" spans="1:1" s="20" customFormat="1" x14ac:dyDescent="0.25">
      <c r="A391" s="48"/>
    </row>
    <row r="392" spans="1:1" s="20" customFormat="1" x14ac:dyDescent="0.25">
      <c r="A392" s="48"/>
    </row>
    <row r="393" spans="1:1" s="20" customFormat="1" x14ac:dyDescent="0.25">
      <c r="A393" s="48"/>
    </row>
    <row r="394" spans="1:1" s="20" customFormat="1" x14ac:dyDescent="0.25">
      <c r="A394" s="48"/>
    </row>
    <row r="395" spans="1:1" s="20" customFormat="1" x14ac:dyDescent="0.25">
      <c r="A395" s="48"/>
    </row>
    <row r="396" spans="1:1" s="20" customFormat="1" x14ac:dyDescent="0.25">
      <c r="A396" s="48"/>
    </row>
    <row r="397" spans="1:1" s="20" customFormat="1" x14ac:dyDescent="0.25">
      <c r="A397" s="48"/>
    </row>
    <row r="398" spans="1:1" s="20" customFormat="1" x14ac:dyDescent="0.25">
      <c r="A398" s="48"/>
    </row>
    <row r="399" spans="1:1" s="20" customFormat="1" x14ac:dyDescent="0.25">
      <c r="A399" s="48"/>
    </row>
    <row r="400" spans="1:1" s="20" customFormat="1" x14ac:dyDescent="0.25">
      <c r="A400" s="48"/>
    </row>
    <row r="401" spans="1:1" s="20" customFormat="1" x14ac:dyDescent="0.25">
      <c r="A401" s="48"/>
    </row>
    <row r="402" spans="1:1" s="20" customFormat="1" x14ac:dyDescent="0.25">
      <c r="A402" s="48"/>
    </row>
    <row r="403" spans="1:1" s="20" customFormat="1" x14ac:dyDescent="0.25">
      <c r="A403" s="48"/>
    </row>
    <row r="404" spans="1:1" s="20" customFormat="1" x14ac:dyDescent="0.25">
      <c r="A404" s="48"/>
    </row>
    <row r="405" spans="1:1" s="20" customFormat="1" x14ac:dyDescent="0.25">
      <c r="A405" s="48"/>
    </row>
    <row r="406" spans="1:1" s="20" customFormat="1" x14ac:dyDescent="0.25">
      <c r="A406" s="48"/>
    </row>
    <row r="407" spans="1:1" s="20" customFormat="1" x14ac:dyDescent="0.25">
      <c r="A407" s="48"/>
    </row>
    <row r="408" spans="1:1" s="20" customFormat="1" x14ac:dyDescent="0.25">
      <c r="A408" s="48"/>
    </row>
    <row r="409" spans="1:1" s="20" customFormat="1" x14ac:dyDescent="0.25">
      <c r="A409" s="48"/>
    </row>
    <row r="410" spans="1:1" s="20" customFormat="1" x14ac:dyDescent="0.25">
      <c r="A410" s="48"/>
    </row>
    <row r="411" spans="1:1" s="20" customFormat="1" x14ac:dyDescent="0.25">
      <c r="A411" s="48"/>
    </row>
    <row r="412" spans="1:1" s="20" customFormat="1" x14ac:dyDescent="0.25">
      <c r="A412" s="48"/>
    </row>
    <row r="413" spans="1:1" s="20" customFormat="1" x14ac:dyDescent="0.25">
      <c r="A413" s="48"/>
    </row>
    <row r="414" spans="1:1" s="20" customFormat="1" x14ac:dyDescent="0.25">
      <c r="A414" s="48"/>
    </row>
    <row r="415" spans="1:1" s="20" customFormat="1" x14ac:dyDescent="0.25">
      <c r="A415" s="48"/>
    </row>
    <row r="416" spans="1:1" s="20" customFormat="1" x14ac:dyDescent="0.25">
      <c r="A416" s="48"/>
    </row>
    <row r="417" spans="1:1" s="20" customFormat="1" x14ac:dyDescent="0.25">
      <c r="A417" s="48"/>
    </row>
    <row r="418" spans="1:1" s="20" customFormat="1" x14ac:dyDescent="0.25">
      <c r="A418" s="48"/>
    </row>
    <row r="419" spans="1:1" s="20" customFormat="1" x14ac:dyDescent="0.25">
      <c r="A419" s="48"/>
    </row>
    <row r="420" spans="1:1" s="20" customFormat="1" x14ac:dyDescent="0.25">
      <c r="A420" s="48"/>
    </row>
    <row r="421" spans="1:1" s="20" customFormat="1" x14ac:dyDescent="0.25">
      <c r="A421" s="48"/>
    </row>
    <row r="422" spans="1:1" s="20" customFormat="1" x14ac:dyDescent="0.25">
      <c r="A422" s="48"/>
    </row>
    <row r="423" spans="1:1" s="20" customFormat="1" x14ac:dyDescent="0.25">
      <c r="A423" s="48"/>
    </row>
    <row r="424" spans="1:1" s="20" customFormat="1" x14ac:dyDescent="0.25">
      <c r="A424" s="48"/>
    </row>
    <row r="425" spans="1:1" s="20" customFormat="1" x14ac:dyDescent="0.25">
      <c r="A425" s="48"/>
    </row>
    <row r="426" spans="1:1" s="20" customFormat="1" x14ac:dyDescent="0.25">
      <c r="A426" s="48"/>
    </row>
    <row r="427" spans="1:1" s="20" customFormat="1" x14ac:dyDescent="0.25">
      <c r="A427" s="48"/>
    </row>
    <row r="428" spans="1:1" s="20" customFormat="1" x14ac:dyDescent="0.25">
      <c r="A428" s="48"/>
    </row>
    <row r="429" spans="1:1" s="20" customFormat="1" x14ac:dyDescent="0.25">
      <c r="A429" s="48"/>
    </row>
    <row r="430" spans="1:1" s="20" customFormat="1" x14ac:dyDescent="0.25">
      <c r="A430" s="48"/>
    </row>
    <row r="431" spans="1:1" s="20" customFormat="1" x14ac:dyDescent="0.25">
      <c r="A431" s="48"/>
    </row>
    <row r="432" spans="1:1" s="20" customFormat="1" x14ac:dyDescent="0.25">
      <c r="A432" s="48"/>
    </row>
    <row r="433" spans="1:1" s="20" customFormat="1" x14ac:dyDescent="0.25">
      <c r="A433" s="48"/>
    </row>
    <row r="434" spans="1:1" s="20" customFormat="1" x14ac:dyDescent="0.25">
      <c r="A434" s="48"/>
    </row>
    <row r="435" spans="1:1" s="20" customFormat="1" x14ac:dyDescent="0.25">
      <c r="A435" s="48"/>
    </row>
    <row r="436" spans="1:1" s="20" customFormat="1" x14ac:dyDescent="0.25">
      <c r="A436" s="48"/>
    </row>
    <row r="437" spans="1:1" s="20" customFormat="1" x14ac:dyDescent="0.25">
      <c r="A437" s="48"/>
    </row>
    <row r="438" spans="1:1" s="20" customFormat="1" x14ac:dyDescent="0.25">
      <c r="A438" s="48"/>
    </row>
    <row r="439" spans="1:1" s="20" customFormat="1" x14ac:dyDescent="0.25">
      <c r="A439" s="48"/>
    </row>
    <row r="440" spans="1:1" s="20" customFormat="1" x14ac:dyDescent="0.25">
      <c r="A440" s="48"/>
    </row>
    <row r="441" spans="1:1" s="20" customFormat="1" x14ac:dyDescent="0.25">
      <c r="A441" s="48"/>
    </row>
    <row r="442" spans="1:1" s="20" customFormat="1" x14ac:dyDescent="0.25">
      <c r="A442" s="48"/>
    </row>
    <row r="443" spans="1:1" s="20" customFormat="1" x14ac:dyDescent="0.25">
      <c r="A443" s="48"/>
    </row>
    <row r="444" spans="1:1" s="20" customFormat="1" x14ac:dyDescent="0.25">
      <c r="A444" s="48"/>
    </row>
    <row r="445" spans="1:1" s="20" customFormat="1" x14ac:dyDescent="0.25">
      <c r="A445" s="48"/>
    </row>
    <row r="446" spans="1:1" s="20" customFormat="1" x14ac:dyDescent="0.25">
      <c r="A446" s="48"/>
    </row>
    <row r="447" spans="1:1" s="20" customFormat="1" x14ac:dyDescent="0.25">
      <c r="A447" s="48"/>
    </row>
    <row r="448" spans="1:1" s="20" customFormat="1" x14ac:dyDescent="0.25">
      <c r="A448" s="48"/>
    </row>
    <row r="449" spans="1:1" s="20" customFormat="1" x14ac:dyDescent="0.25">
      <c r="A449" s="48"/>
    </row>
    <row r="450" spans="1:1" s="20" customFormat="1" x14ac:dyDescent="0.25">
      <c r="A450" s="48"/>
    </row>
    <row r="451" spans="1:1" s="20" customFormat="1" x14ac:dyDescent="0.25">
      <c r="A451" s="48"/>
    </row>
    <row r="452" spans="1:1" s="20" customFormat="1" x14ac:dyDescent="0.25">
      <c r="A452" s="48"/>
    </row>
    <row r="453" spans="1:1" s="20" customFormat="1" x14ac:dyDescent="0.25">
      <c r="A453" s="48"/>
    </row>
    <row r="454" spans="1:1" s="20" customFormat="1" x14ac:dyDescent="0.25">
      <c r="A454" s="48"/>
    </row>
    <row r="455" spans="1:1" s="20" customFormat="1" x14ac:dyDescent="0.25">
      <c r="A455" s="48"/>
    </row>
    <row r="456" spans="1:1" s="20" customFormat="1" x14ac:dyDescent="0.25">
      <c r="A456" s="48"/>
    </row>
    <row r="457" spans="1:1" s="20" customFormat="1" x14ac:dyDescent="0.25">
      <c r="A457" s="48"/>
    </row>
    <row r="458" spans="1:1" s="20" customFormat="1" x14ac:dyDescent="0.25">
      <c r="A458" s="48"/>
    </row>
    <row r="459" spans="1:1" s="20" customFormat="1" x14ac:dyDescent="0.25">
      <c r="A459" s="48"/>
    </row>
    <row r="460" spans="1:1" s="20" customFormat="1" x14ac:dyDescent="0.25">
      <c r="A460" s="48"/>
    </row>
    <row r="461" spans="1:1" s="20" customFormat="1" x14ac:dyDescent="0.25">
      <c r="A461" s="48"/>
    </row>
    <row r="462" spans="1:1" s="20" customFormat="1" x14ac:dyDescent="0.25">
      <c r="A462" s="48"/>
    </row>
    <row r="463" spans="1:1" s="20" customFormat="1" x14ac:dyDescent="0.25">
      <c r="A463" s="48"/>
    </row>
    <row r="464" spans="1:1" s="20" customFormat="1" x14ac:dyDescent="0.25">
      <c r="A464" s="48"/>
    </row>
    <row r="465" spans="1:1" s="20" customFormat="1" x14ac:dyDescent="0.25">
      <c r="A465" s="48"/>
    </row>
    <row r="466" spans="1:1" s="20" customFormat="1" x14ac:dyDescent="0.25">
      <c r="A466" s="48"/>
    </row>
    <row r="467" spans="1:1" s="20" customFormat="1" x14ac:dyDescent="0.25">
      <c r="A467" s="48"/>
    </row>
    <row r="468" spans="1:1" s="20" customFormat="1" x14ac:dyDescent="0.25">
      <c r="A468" s="48"/>
    </row>
    <row r="469" spans="1:1" s="20" customFormat="1" x14ac:dyDescent="0.25">
      <c r="A469" s="48"/>
    </row>
    <row r="470" spans="1:1" s="20" customFormat="1" x14ac:dyDescent="0.25">
      <c r="A470" s="48"/>
    </row>
    <row r="471" spans="1:1" s="20" customFormat="1" x14ac:dyDescent="0.25">
      <c r="A471" s="48"/>
    </row>
    <row r="472" spans="1:1" s="20" customFormat="1" x14ac:dyDescent="0.25">
      <c r="A472" s="48"/>
    </row>
    <row r="473" spans="1:1" s="20" customFormat="1" x14ac:dyDescent="0.25">
      <c r="A473" s="48"/>
    </row>
    <row r="474" spans="1:1" s="20" customFormat="1" x14ac:dyDescent="0.25">
      <c r="A474" s="48"/>
    </row>
    <row r="475" spans="1:1" s="20" customFormat="1" x14ac:dyDescent="0.25">
      <c r="A475" s="48"/>
    </row>
    <row r="476" spans="1:1" s="20" customFormat="1" x14ac:dyDescent="0.25">
      <c r="A476" s="48"/>
    </row>
    <row r="477" spans="1:1" s="20" customFormat="1" x14ac:dyDescent="0.25">
      <c r="A477" s="48"/>
    </row>
    <row r="478" spans="1:1" s="20" customFormat="1" x14ac:dyDescent="0.25">
      <c r="A478" s="48"/>
    </row>
    <row r="479" spans="1:1" s="20" customFormat="1" x14ac:dyDescent="0.25">
      <c r="A479" s="48"/>
    </row>
    <row r="480" spans="1:1" s="20" customFormat="1" x14ac:dyDescent="0.25">
      <c r="A480" s="48"/>
    </row>
    <row r="481" spans="1:1" s="20" customFormat="1" x14ac:dyDescent="0.25">
      <c r="A481" s="48"/>
    </row>
    <row r="482" spans="1:1" s="20" customFormat="1" x14ac:dyDescent="0.25">
      <c r="A482" s="48"/>
    </row>
    <row r="483" spans="1:1" s="20" customFormat="1" x14ac:dyDescent="0.25">
      <c r="A483" s="48"/>
    </row>
    <row r="484" spans="1:1" s="20" customFormat="1" x14ac:dyDescent="0.25">
      <c r="A484" s="48"/>
    </row>
    <row r="485" spans="1:1" s="20" customFormat="1" x14ac:dyDescent="0.25">
      <c r="A485" s="48"/>
    </row>
    <row r="486" spans="1:1" s="20" customFormat="1" x14ac:dyDescent="0.25">
      <c r="A486" s="48"/>
    </row>
    <row r="487" spans="1:1" s="20" customFormat="1" x14ac:dyDescent="0.25">
      <c r="A487" s="48"/>
    </row>
    <row r="488" spans="1:1" s="20" customFormat="1" x14ac:dyDescent="0.25">
      <c r="A488" s="48"/>
    </row>
    <row r="489" spans="1:1" s="20" customFormat="1" x14ac:dyDescent="0.25">
      <c r="A489" s="48"/>
    </row>
    <row r="490" spans="1:1" s="20" customFormat="1" x14ac:dyDescent="0.25">
      <c r="A490" s="48"/>
    </row>
    <row r="491" spans="1:1" s="20" customFormat="1" x14ac:dyDescent="0.25">
      <c r="A491" s="48"/>
    </row>
    <row r="492" spans="1:1" s="20" customFormat="1" x14ac:dyDescent="0.25">
      <c r="A492" s="48"/>
    </row>
    <row r="493" spans="1:1" s="20" customFormat="1" x14ac:dyDescent="0.25">
      <c r="A493" s="48"/>
    </row>
    <row r="494" spans="1:1" s="20" customFormat="1" x14ac:dyDescent="0.25">
      <c r="A494" s="48"/>
    </row>
    <row r="495" spans="1:1" s="20" customFormat="1" x14ac:dyDescent="0.25">
      <c r="A495" s="48"/>
    </row>
    <row r="496" spans="1:1" s="20" customFormat="1" x14ac:dyDescent="0.25">
      <c r="A496" s="48"/>
    </row>
    <row r="497" spans="1:1" s="20" customFormat="1" x14ac:dyDescent="0.25">
      <c r="A497" s="48"/>
    </row>
    <row r="498" spans="1:1" s="20" customFormat="1" x14ac:dyDescent="0.25">
      <c r="A498" s="48"/>
    </row>
    <row r="499" spans="1:1" s="20" customFormat="1" x14ac:dyDescent="0.25">
      <c r="A499" s="48"/>
    </row>
    <row r="500" spans="1:1" s="20" customFormat="1" x14ac:dyDescent="0.25">
      <c r="A500" s="48"/>
    </row>
    <row r="501" spans="1:1" s="20" customFormat="1" x14ac:dyDescent="0.25">
      <c r="A501" s="48"/>
    </row>
    <row r="502" spans="1:1" s="20" customFormat="1" x14ac:dyDescent="0.25">
      <c r="A502" s="48"/>
    </row>
    <row r="503" spans="1:1" s="20" customFormat="1" x14ac:dyDescent="0.25">
      <c r="A503" s="48"/>
    </row>
    <row r="504" spans="1:1" s="20" customFormat="1" x14ac:dyDescent="0.25">
      <c r="A504" s="48"/>
    </row>
    <row r="505" spans="1:1" s="20" customFormat="1" x14ac:dyDescent="0.25">
      <c r="A505" s="48"/>
    </row>
    <row r="506" spans="1:1" s="20" customFormat="1" x14ac:dyDescent="0.25">
      <c r="A506" s="48"/>
    </row>
    <row r="507" spans="1:1" s="20" customFormat="1" x14ac:dyDescent="0.25">
      <c r="A507" s="48"/>
    </row>
    <row r="508" spans="1:1" s="20" customFormat="1" x14ac:dyDescent="0.25">
      <c r="A508" s="48"/>
    </row>
    <row r="509" spans="1:1" s="20" customFormat="1" x14ac:dyDescent="0.25">
      <c r="A509" s="48"/>
    </row>
    <row r="510" spans="1:1" s="20" customFormat="1" x14ac:dyDescent="0.25">
      <c r="A510" s="48"/>
    </row>
    <row r="511" spans="1:1" s="20" customFormat="1" x14ac:dyDescent="0.25">
      <c r="A511" s="48"/>
    </row>
    <row r="512" spans="1:1" s="20" customFormat="1" x14ac:dyDescent="0.25">
      <c r="A512" s="48"/>
    </row>
    <row r="513" spans="1:1" s="20" customFormat="1" x14ac:dyDescent="0.25">
      <c r="A513" s="48"/>
    </row>
    <row r="514" spans="1:1" s="20" customFormat="1" x14ac:dyDescent="0.25">
      <c r="A514" s="48"/>
    </row>
    <row r="515" spans="1:1" s="20" customFormat="1" x14ac:dyDescent="0.25">
      <c r="A515" s="48"/>
    </row>
    <row r="516" spans="1:1" s="20" customFormat="1" x14ac:dyDescent="0.25">
      <c r="A516" s="48"/>
    </row>
    <row r="517" spans="1:1" s="20" customFormat="1" x14ac:dyDescent="0.25">
      <c r="A517" s="48"/>
    </row>
    <row r="518" spans="1:1" s="20" customFormat="1" x14ac:dyDescent="0.25">
      <c r="A518" s="48"/>
    </row>
    <row r="519" spans="1:1" s="20" customFormat="1" x14ac:dyDescent="0.25">
      <c r="A519" s="48"/>
    </row>
    <row r="520" spans="1:1" s="20" customFormat="1" x14ac:dyDescent="0.25">
      <c r="A520" s="48"/>
    </row>
    <row r="521" spans="1:1" s="20" customFormat="1" x14ac:dyDescent="0.25">
      <c r="A521" s="48"/>
    </row>
    <row r="522" spans="1:1" s="20" customFormat="1" x14ac:dyDescent="0.25">
      <c r="A522" s="48"/>
    </row>
    <row r="523" spans="1:1" s="20" customFormat="1" x14ac:dyDescent="0.25">
      <c r="A523" s="48"/>
    </row>
    <row r="524" spans="1:1" s="20" customFormat="1" x14ac:dyDescent="0.25">
      <c r="A524" s="48"/>
    </row>
    <row r="525" spans="1:1" s="20" customFormat="1" x14ac:dyDescent="0.25">
      <c r="A525" s="48"/>
    </row>
    <row r="526" spans="1:1" s="20" customFormat="1" x14ac:dyDescent="0.25">
      <c r="A526" s="48"/>
    </row>
    <row r="527" spans="1:1" s="20" customFormat="1" x14ac:dyDescent="0.25">
      <c r="A527" s="48"/>
    </row>
    <row r="528" spans="1:1" s="20" customFormat="1" x14ac:dyDescent="0.25">
      <c r="A528" s="48"/>
    </row>
    <row r="529" spans="1:1" s="20" customFormat="1" x14ac:dyDescent="0.25">
      <c r="A529" s="48"/>
    </row>
    <row r="530" spans="1:1" s="20" customFormat="1" x14ac:dyDescent="0.25">
      <c r="A530" s="48"/>
    </row>
    <row r="531" spans="1:1" s="20" customFormat="1" x14ac:dyDescent="0.25">
      <c r="A531" s="48"/>
    </row>
    <row r="532" spans="1:1" s="20" customFormat="1" x14ac:dyDescent="0.25">
      <c r="A532" s="48"/>
    </row>
    <row r="533" spans="1:1" s="20" customFormat="1" x14ac:dyDescent="0.25">
      <c r="A533" s="48"/>
    </row>
    <row r="534" spans="1:1" s="20" customFormat="1" x14ac:dyDescent="0.25">
      <c r="A534" s="48"/>
    </row>
    <row r="535" spans="1:1" s="20" customFormat="1" x14ac:dyDescent="0.25">
      <c r="A535" s="48"/>
    </row>
    <row r="536" spans="1:1" s="20" customFormat="1" x14ac:dyDescent="0.25">
      <c r="A536" s="48"/>
    </row>
    <row r="537" spans="1:1" s="20" customFormat="1" x14ac:dyDescent="0.25">
      <c r="A537" s="48"/>
    </row>
    <row r="538" spans="1:1" s="20" customFormat="1" x14ac:dyDescent="0.25">
      <c r="A538" s="48"/>
    </row>
    <row r="539" spans="1:1" s="20" customFormat="1" x14ac:dyDescent="0.25">
      <c r="A539" s="48"/>
    </row>
    <row r="540" spans="1:1" s="20" customFormat="1" x14ac:dyDescent="0.25">
      <c r="A540" s="48"/>
    </row>
    <row r="541" spans="1:1" s="20" customFormat="1" x14ac:dyDescent="0.25">
      <c r="A541" s="48"/>
    </row>
    <row r="542" spans="1:1" s="20" customFormat="1" x14ac:dyDescent="0.25">
      <c r="A542" s="48"/>
    </row>
    <row r="543" spans="1:1" s="20" customFormat="1" x14ac:dyDescent="0.25">
      <c r="A543" s="48"/>
    </row>
    <row r="544" spans="1:1" s="20" customFormat="1" x14ac:dyDescent="0.25">
      <c r="A544" s="48"/>
    </row>
    <row r="545" spans="1:1" s="20" customFormat="1" x14ac:dyDescent="0.25">
      <c r="A545" s="48"/>
    </row>
    <row r="546" spans="1:1" s="20" customFormat="1" x14ac:dyDescent="0.25">
      <c r="A546" s="48"/>
    </row>
    <row r="547" spans="1:1" s="20" customFormat="1" x14ac:dyDescent="0.25">
      <c r="A547" s="48"/>
    </row>
    <row r="548" spans="1:1" s="20" customFormat="1" x14ac:dyDescent="0.25">
      <c r="A548" s="48"/>
    </row>
    <row r="549" spans="1:1" s="20" customFormat="1" x14ac:dyDescent="0.25">
      <c r="A549" s="48"/>
    </row>
    <row r="550" spans="1:1" s="20" customFormat="1" x14ac:dyDescent="0.25">
      <c r="A550" s="48"/>
    </row>
    <row r="551" spans="1:1" s="20" customFormat="1" x14ac:dyDescent="0.25">
      <c r="A551" s="48"/>
    </row>
    <row r="552" spans="1:1" s="20" customFormat="1" x14ac:dyDescent="0.25">
      <c r="A552" s="48"/>
    </row>
    <row r="553" spans="1:1" s="20" customFormat="1" x14ac:dyDescent="0.25">
      <c r="A553" s="48"/>
    </row>
    <row r="554" spans="1:1" s="20" customFormat="1" x14ac:dyDescent="0.25">
      <c r="A554" s="48"/>
    </row>
    <row r="555" spans="1:1" s="20" customFormat="1" x14ac:dyDescent="0.25">
      <c r="A555" s="48"/>
    </row>
    <row r="556" spans="1:1" s="20" customFormat="1" x14ac:dyDescent="0.25">
      <c r="A556" s="48"/>
    </row>
    <row r="557" spans="1:1" s="20" customFormat="1" x14ac:dyDescent="0.25">
      <c r="A557" s="48"/>
    </row>
    <row r="558" spans="1:1" s="20" customFormat="1" x14ac:dyDescent="0.25">
      <c r="A558" s="48"/>
    </row>
    <row r="559" spans="1:1" s="20" customFormat="1" x14ac:dyDescent="0.25">
      <c r="A559" s="48"/>
    </row>
    <row r="560" spans="1:1" s="20" customFormat="1" x14ac:dyDescent="0.25">
      <c r="A560" s="48"/>
    </row>
    <row r="561" spans="1:1" s="20" customFormat="1" x14ac:dyDescent="0.25">
      <c r="A561" s="48"/>
    </row>
    <row r="562" spans="1:1" s="20" customFormat="1" x14ac:dyDescent="0.25">
      <c r="A562" s="48"/>
    </row>
    <row r="563" spans="1:1" s="20" customFormat="1" x14ac:dyDescent="0.25">
      <c r="A563" s="48"/>
    </row>
    <row r="564" spans="1:1" s="20" customFormat="1" x14ac:dyDescent="0.25">
      <c r="A564" s="48"/>
    </row>
    <row r="565" spans="1:1" s="20" customFormat="1" x14ac:dyDescent="0.25">
      <c r="A565" s="48"/>
    </row>
    <row r="566" spans="1:1" s="20" customFormat="1" x14ac:dyDescent="0.25">
      <c r="A566" s="48"/>
    </row>
    <row r="567" spans="1:1" s="20" customFormat="1" x14ac:dyDescent="0.25">
      <c r="A567" s="48"/>
    </row>
    <row r="568" spans="1:1" s="20" customFormat="1" x14ac:dyDescent="0.25">
      <c r="A568" s="48"/>
    </row>
    <row r="569" spans="1:1" s="20" customFormat="1" x14ac:dyDescent="0.25">
      <c r="A569" s="48"/>
    </row>
    <row r="570" spans="1:1" s="20" customFormat="1" x14ac:dyDescent="0.25">
      <c r="A570" s="48"/>
    </row>
    <row r="571" spans="1:1" s="20" customFormat="1" x14ac:dyDescent="0.25">
      <c r="A571" s="48"/>
    </row>
    <row r="572" spans="1:1" s="20" customFormat="1" x14ac:dyDescent="0.25">
      <c r="A572" s="48"/>
    </row>
    <row r="573" spans="1:1" s="20" customFormat="1" x14ac:dyDescent="0.25">
      <c r="A573" s="48"/>
    </row>
    <row r="574" spans="1:1" s="20" customFormat="1" x14ac:dyDescent="0.25">
      <c r="A574" s="48"/>
    </row>
    <row r="575" spans="1:1" s="20" customFormat="1" x14ac:dyDescent="0.25">
      <c r="A575" s="48"/>
    </row>
    <row r="576" spans="1:1" s="20" customFormat="1" x14ac:dyDescent="0.25">
      <c r="A576" s="48"/>
    </row>
    <row r="577" spans="1:1" s="20" customFormat="1" x14ac:dyDescent="0.25">
      <c r="A577" s="48"/>
    </row>
    <row r="578" spans="1:1" s="20" customFormat="1" x14ac:dyDescent="0.25">
      <c r="A578" s="48"/>
    </row>
    <row r="579" spans="1:1" s="20" customFormat="1" x14ac:dyDescent="0.25">
      <c r="A579" s="48"/>
    </row>
    <row r="580" spans="1:1" s="20" customFormat="1" x14ac:dyDescent="0.25">
      <c r="A580" s="48"/>
    </row>
    <row r="581" spans="1:1" s="20" customFormat="1" x14ac:dyDescent="0.25">
      <c r="A581" s="48"/>
    </row>
    <row r="582" spans="1:1" s="20" customFormat="1" x14ac:dyDescent="0.25">
      <c r="A582" s="48"/>
    </row>
    <row r="583" spans="1:1" s="20" customFormat="1" x14ac:dyDescent="0.25">
      <c r="A583" s="48"/>
    </row>
    <row r="584" spans="1:1" s="20" customFormat="1" x14ac:dyDescent="0.25">
      <c r="A584" s="48"/>
    </row>
    <row r="585" spans="1:1" s="20" customFormat="1" x14ac:dyDescent="0.25">
      <c r="A585" s="48"/>
    </row>
    <row r="586" spans="1:1" s="20" customFormat="1" x14ac:dyDescent="0.25">
      <c r="A586" s="48"/>
    </row>
    <row r="587" spans="1:1" s="20" customFormat="1" x14ac:dyDescent="0.25">
      <c r="A587" s="48"/>
    </row>
    <row r="588" spans="1:1" s="20" customFormat="1" x14ac:dyDescent="0.25">
      <c r="A588" s="48"/>
    </row>
    <row r="589" spans="1:1" s="20" customFormat="1" x14ac:dyDescent="0.25">
      <c r="A589" s="48"/>
    </row>
    <row r="590" spans="1:1" s="20" customFormat="1" x14ac:dyDescent="0.25">
      <c r="A590" s="48"/>
    </row>
    <row r="591" spans="1:1" s="20" customFormat="1" x14ac:dyDescent="0.25">
      <c r="A591" s="48"/>
    </row>
    <row r="592" spans="1:1" s="20" customFormat="1" x14ac:dyDescent="0.25">
      <c r="A592" s="48"/>
    </row>
    <row r="593" spans="1:1" s="20" customFormat="1" x14ac:dyDescent="0.25">
      <c r="A593" s="48"/>
    </row>
    <row r="594" spans="1:1" s="20" customFormat="1" x14ac:dyDescent="0.25">
      <c r="A594" s="48"/>
    </row>
    <row r="595" spans="1:1" s="20" customFormat="1" x14ac:dyDescent="0.25">
      <c r="A595" s="48"/>
    </row>
    <row r="596" spans="1:1" s="20" customFormat="1" x14ac:dyDescent="0.25">
      <c r="A596" s="48"/>
    </row>
    <row r="597" spans="1:1" s="20" customFormat="1" x14ac:dyDescent="0.25">
      <c r="A597" s="48"/>
    </row>
    <row r="598" spans="1:1" s="20" customFormat="1" x14ac:dyDescent="0.25">
      <c r="A598" s="48"/>
    </row>
    <row r="599" spans="1:1" s="20" customFormat="1" x14ac:dyDescent="0.25">
      <c r="A599" s="48"/>
    </row>
    <row r="600" spans="1:1" s="20" customFormat="1" x14ac:dyDescent="0.25">
      <c r="A600" s="48"/>
    </row>
    <row r="601" spans="1:1" s="20" customFormat="1" x14ac:dyDescent="0.25">
      <c r="A601" s="48"/>
    </row>
    <row r="602" spans="1:1" s="20" customFormat="1" x14ac:dyDescent="0.25">
      <c r="A602" s="48"/>
    </row>
    <row r="603" spans="1:1" s="20" customFormat="1" x14ac:dyDescent="0.25">
      <c r="A603" s="48"/>
    </row>
    <row r="604" spans="1:1" s="20" customFormat="1" x14ac:dyDescent="0.25">
      <c r="A604" s="48"/>
    </row>
    <row r="605" spans="1:1" s="20" customFormat="1" x14ac:dyDescent="0.25">
      <c r="A605" s="48"/>
    </row>
    <row r="606" spans="1:1" s="20" customFormat="1" x14ac:dyDescent="0.25">
      <c r="A606" s="48"/>
    </row>
    <row r="607" spans="1:1" s="20" customFormat="1" x14ac:dyDescent="0.25">
      <c r="A607" s="48"/>
    </row>
    <row r="608" spans="1:1" s="20" customFormat="1" x14ac:dyDescent="0.25">
      <c r="A608" s="48"/>
    </row>
    <row r="609" spans="1:1" s="20" customFormat="1" x14ac:dyDescent="0.25">
      <c r="A609" s="48"/>
    </row>
    <row r="610" spans="1:1" s="20" customFormat="1" x14ac:dyDescent="0.25">
      <c r="A610" s="48"/>
    </row>
    <row r="611" spans="1:1" s="20" customFormat="1" x14ac:dyDescent="0.25">
      <c r="A611" s="48"/>
    </row>
    <row r="612" spans="1:1" s="20" customFormat="1" x14ac:dyDescent="0.25">
      <c r="A612" s="48"/>
    </row>
    <row r="613" spans="1:1" s="20" customFormat="1" x14ac:dyDescent="0.25">
      <c r="A613" s="48"/>
    </row>
    <row r="614" spans="1:1" s="20" customFormat="1" x14ac:dyDescent="0.25">
      <c r="A614" s="48"/>
    </row>
    <row r="615" spans="1:1" s="20" customFormat="1" x14ac:dyDescent="0.25">
      <c r="A615" s="48"/>
    </row>
    <row r="616" spans="1:1" s="20" customFormat="1" x14ac:dyDescent="0.25">
      <c r="A616" s="48"/>
    </row>
    <row r="617" spans="1:1" s="20" customFormat="1" x14ac:dyDescent="0.25">
      <c r="A617" s="48"/>
    </row>
    <row r="618" spans="1:1" s="20" customFormat="1" x14ac:dyDescent="0.25">
      <c r="A618" s="48"/>
    </row>
    <row r="619" spans="1:1" s="20" customFormat="1" x14ac:dyDescent="0.25">
      <c r="A619" s="48"/>
    </row>
    <row r="620" spans="1:1" s="20" customFormat="1" x14ac:dyDescent="0.25">
      <c r="A620" s="48"/>
    </row>
    <row r="621" spans="1:1" s="20" customFormat="1" x14ac:dyDescent="0.25">
      <c r="A621" s="48"/>
    </row>
    <row r="622" spans="1:1" s="20" customFormat="1" x14ac:dyDescent="0.25">
      <c r="A622" s="48"/>
    </row>
    <row r="623" spans="1:1" s="20" customFormat="1" x14ac:dyDescent="0.25">
      <c r="A623" s="48"/>
    </row>
    <row r="624" spans="1:1" s="20" customFormat="1" x14ac:dyDescent="0.25">
      <c r="A624" s="48"/>
    </row>
    <row r="625" spans="1:1" s="20" customFormat="1" x14ac:dyDescent="0.25">
      <c r="A625" s="48"/>
    </row>
    <row r="626" spans="1:1" s="20" customFormat="1" x14ac:dyDescent="0.25">
      <c r="A626" s="48"/>
    </row>
    <row r="627" spans="1:1" s="20" customFormat="1" x14ac:dyDescent="0.25">
      <c r="A627" s="48"/>
    </row>
    <row r="628" spans="1:1" s="20" customFormat="1" x14ac:dyDescent="0.25">
      <c r="A628" s="48"/>
    </row>
    <row r="629" spans="1:1" s="20" customFormat="1" x14ac:dyDescent="0.25">
      <c r="A629" s="48"/>
    </row>
    <row r="630" spans="1:1" s="20" customFormat="1" x14ac:dyDescent="0.25">
      <c r="A630" s="48"/>
    </row>
    <row r="631" spans="1:1" s="20" customFormat="1" x14ac:dyDescent="0.25">
      <c r="A631" s="48"/>
    </row>
    <row r="632" spans="1:1" s="20" customFormat="1" x14ac:dyDescent="0.25">
      <c r="A632" s="48"/>
    </row>
    <row r="633" spans="1:1" s="20" customFormat="1" x14ac:dyDescent="0.25">
      <c r="A633" s="48"/>
    </row>
    <row r="634" spans="1:1" s="20" customFormat="1" x14ac:dyDescent="0.25">
      <c r="A634" s="48"/>
    </row>
    <row r="635" spans="1:1" s="20" customFormat="1" x14ac:dyDescent="0.25">
      <c r="A635" s="48"/>
    </row>
    <row r="636" spans="1:1" s="20" customFormat="1" x14ac:dyDescent="0.25">
      <c r="A636" s="48"/>
    </row>
    <row r="637" spans="1:1" s="20" customFormat="1" x14ac:dyDescent="0.25">
      <c r="A637" s="48"/>
    </row>
    <row r="638" spans="1:1" s="20" customFormat="1" x14ac:dyDescent="0.25">
      <c r="A638" s="48"/>
    </row>
    <row r="639" spans="1:1" s="20" customFormat="1" x14ac:dyDescent="0.25">
      <c r="A639" s="48"/>
    </row>
    <row r="640" spans="1:1" s="20" customFormat="1" x14ac:dyDescent="0.25">
      <c r="A640" s="48"/>
    </row>
    <row r="641" spans="1:1" s="20" customFormat="1" x14ac:dyDescent="0.25">
      <c r="A641" s="48"/>
    </row>
    <row r="642" spans="1:1" s="20" customFormat="1" x14ac:dyDescent="0.25">
      <c r="A642" s="48"/>
    </row>
    <row r="643" spans="1:1" s="20" customFormat="1" x14ac:dyDescent="0.25">
      <c r="A643" s="48"/>
    </row>
    <row r="644" spans="1:1" s="20" customFormat="1" x14ac:dyDescent="0.25">
      <c r="A644" s="48"/>
    </row>
    <row r="645" spans="1:1" s="20" customFormat="1" x14ac:dyDescent="0.25">
      <c r="A645" s="48"/>
    </row>
    <row r="646" spans="1:1" s="20" customFormat="1" x14ac:dyDescent="0.25">
      <c r="A646" s="48"/>
    </row>
    <row r="647" spans="1:1" s="20" customFormat="1" x14ac:dyDescent="0.25">
      <c r="A647" s="48"/>
    </row>
    <row r="648" spans="1:1" s="20" customFormat="1" x14ac:dyDescent="0.25">
      <c r="A648" s="48"/>
    </row>
    <row r="649" spans="1:1" s="20" customFormat="1" x14ac:dyDescent="0.25">
      <c r="A649" s="48"/>
    </row>
    <row r="650" spans="1:1" s="20" customFormat="1" x14ac:dyDescent="0.25">
      <c r="A650" s="48"/>
    </row>
    <row r="651" spans="1:1" s="20" customFormat="1" x14ac:dyDescent="0.25">
      <c r="A651" s="48"/>
    </row>
    <row r="652" spans="1:1" s="20" customFormat="1" x14ac:dyDescent="0.25">
      <c r="A652" s="48"/>
    </row>
    <row r="653" spans="1:1" s="20" customFormat="1" x14ac:dyDescent="0.25">
      <c r="A653" s="48"/>
    </row>
    <row r="654" spans="1:1" s="20" customFormat="1" x14ac:dyDescent="0.25">
      <c r="A654" s="48"/>
    </row>
    <row r="655" spans="1:1" s="20" customFormat="1" x14ac:dyDescent="0.25">
      <c r="A655" s="48"/>
    </row>
    <row r="656" spans="1:1" s="20" customFormat="1" x14ac:dyDescent="0.25">
      <c r="A656" s="48"/>
    </row>
    <row r="657" spans="1:1" s="20" customFormat="1" x14ac:dyDescent="0.25">
      <c r="A657" s="48"/>
    </row>
    <row r="658" spans="1:1" s="20" customFormat="1" x14ac:dyDescent="0.25">
      <c r="A658" s="48"/>
    </row>
    <row r="659" spans="1:1" s="20" customFormat="1" x14ac:dyDescent="0.25">
      <c r="A659" s="48"/>
    </row>
    <row r="660" spans="1:1" s="20" customFormat="1" x14ac:dyDescent="0.25">
      <c r="A660" s="48"/>
    </row>
    <row r="661" spans="1:1" s="20" customFormat="1" x14ac:dyDescent="0.25">
      <c r="A661" s="48"/>
    </row>
    <row r="662" spans="1:1" s="20" customFormat="1" x14ac:dyDescent="0.25">
      <c r="A662" s="48"/>
    </row>
    <row r="663" spans="1:1" s="20" customFormat="1" x14ac:dyDescent="0.25">
      <c r="A663" s="48"/>
    </row>
    <row r="664" spans="1:1" s="20" customFormat="1" x14ac:dyDescent="0.25">
      <c r="A664" s="48"/>
    </row>
    <row r="665" spans="1:1" s="20" customFormat="1" x14ac:dyDescent="0.25">
      <c r="A665" s="48"/>
    </row>
    <row r="666" spans="1:1" s="20" customFormat="1" x14ac:dyDescent="0.25">
      <c r="A666" s="48"/>
    </row>
    <row r="667" spans="1:1" s="20" customFormat="1" x14ac:dyDescent="0.25">
      <c r="A667" s="48"/>
    </row>
    <row r="668" spans="1:1" s="20" customFormat="1" x14ac:dyDescent="0.25">
      <c r="A668" s="48"/>
    </row>
    <row r="669" spans="1:1" s="20" customFormat="1" x14ac:dyDescent="0.25">
      <c r="A669" s="48"/>
    </row>
    <row r="670" spans="1:1" s="20" customFormat="1" x14ac:dyDescent="0.25">
      <c r="A670" s="48"/>
    </row>
    <row r="671" spans="1:1" s="20" customFormat="1" x14ac:dyDescent="0.25">
      <c r="A671" s="48"/>
    </row>
    <row r="672" spans="1:1" s="20" customFormat="1" x14ac:dyDescent="0.25">
      <c r="A672" s="48"/>
    </row>
    <row r="673" spans="1:1" s="20" customFormat="1" x14ac:dyDescent="0.25">
      <c r="A673" s="48"/>
    </row>
    <row r="674" spans="1:1" s="20" customFormat="1" x14ac:dyDescent="0.25">
      <c r="A674" s="48"/>
    </row>
    <row r="675" spans="1:1" s="20" customFormat="1" x14ac:dyDescent="0.25">
      <c r="A675" s="48"/>
    </row>
    <row r="676" spans="1:1" s="20" customFormat="1" x14ac:dyDescent="0.25">
      <c r="A676" s="48"/>
    </row>
    <row r="677" spans="1:1" s="20" customFormat="1" x14ac:dyDescent="0.25">
      <c r="A677" s="48"/>
    </row>
    <row r="678" spans="1:1" s="20" customFormat="1" x14ac:dyDescent="0.25">
      <c r="A678" s="48"/>
    </row>
    <row r="679" spans="1:1" s="20" customFormat="1" x14ac:dyDescent="0.25">
      <c r="A679" s="48"/>
    </row>
    <row r="680" spans="1:1" s="20" customFormat="1" x14ac:dyDescent="0.25">
      <c r="A680" s="48"/>
    </row>
    <row r="681" spans="1:1" s="20" customFormat="1" x14ac:dyDescent="0.25">
      <c r="A681" s="48"/>
    </row>
    <row r="682" spans="1:1" s="20" customFormat="1" x14ac:dyDescent="0.25">
      <c r="A682" s="48"/>
    </row>
    <row r="683" spans="1:1" s="20" customFormat="1" x14ac:dyDescent="0.25">
      <c r="A683" s="48"/>
    </row>
    <row r="684" spans="1:1" s="20" customFormat="1" x14ac:dyDescent="0.25">
      <c r="A684" s="48"/>
    </row>
    <row r="685" spans="1:1" s="20" customFormat="1" x14ac:dyDescent="0.25">
      <c r="A685" s="48"/>
    </row>
    <row r="686" spans="1:1" s="20" customFormat="1" x14ac:dyDescent="0.25">
      <c r="A686" s="48"/>
    </row>
    <row r="687" spans="1:1" s="20" customFormat="1" x14ac:dyDescent="0.25">
      <c r="A687" s="48"/>
    </row>
    <row r="688" spans="1:1" s="20" customFormat="1" x14ac:dyDescent="0.25">
      <c r="A688" s="48"/>
    </row>
    <row r="689" spans="1:1" s="20" customFormat="1" x14ac:dyDescent="0.25">
      <c r="A689" s="48"/>
    </row>
    <row r="690" spans="1:1" s="20" customFormat="1" x14ac:dyDescent="0.25">
      <c r="A690" s="48"/>
    </row>
    <row r="691" spans="1:1" s="20" customFormat="1" x14ac:dyDescent="0.25">
      <c r="A691" s="48"/>
    </row>
    <row r="692" spans="1:1" s="20" customFormat="1" x14ac:dyDescent="0.25">
      <c r="A692" s="48"/>
    </row>
    <row r="693" spans="1:1" s="20" customFormat="1" x14ac:dyDescent="0.25">
      <c r="A693" s="48"/>
    </row>
    <row r="694" spans="1:1" s="20" customFormat="1" x14ac:dyDescent="0.25">
      <c r="A694" s="48"/>
    </row>
    <row r="695" spans="1:1" s="20" customFormat="1" x14ac:dyDescent="0.25">
      <c r="A695" s="48"/>
    </row>
    <row r="696" spans="1:1" s="20" customFormat="1" x14ac:dyDescent="0.25">
      <c r="A696" s="48"/>
    </row>
    <row r="697" spans="1:1" s="20" customFormat="1" x14ac:dyDescent="0.25">
      <c r="A697" s="48"/>
    </row>
    <row r="698" spans="1:1" s="20" customFormat="1" x14ac:dyDescent="0.25">
      <c r="A698" s="48"/>
    </row>
    <row r="699" spans="1:1" s="20" customFormat="1" x14ac:dyDescent="0.25">
      <c r="A699" s="48"/>
    </row>
    <row r="700" spans="1:1" s="20" customFormat="1" x14ac:dyDescent="0.25">
      <c r="A700" s="48"/>
    </row>
    <row r="701" spans="1:1" s="20" customFormat="1" x14ac:dyDescent="0.25">
      <c r="A701" s="48"/>
    </row>
    <row r="702" spans="1:1" s="20" customFormat="1" x14ac:dyDescent="0.25">
      <c r="A702" s="48"/>
    </row>
    <row r="703" spans="1:1" s="20" customFormat="1" x14ac:dyDescent="0.25">
      <c r="A703" s="48"/>
    </row>
    <row r="704" spans="1:1" s="20" customFormat="1" x14ac:dyDescent="0.25">
      <c r="A704" s="48"/>
    </row>
    <row r="705" spans="1:1" s="20" customFormat="1" x14ac:dyDescent="0.25">
      <c r="A705" s="48"/>
    </row>
    <row r="706" spans="1:1" s="20" customFormat="1" x14ac:dyDescent="0.25">
      <c r="A706" s="48"/>
    </row>
    <row r="707" spans="1:1" s="20" customFormat="1" x14ac:dyDescent="0.25">
      <c r="A707" s="48"/>
    </row>
    <row r="708" spans="1:1" s="20" customFormat="1" x14ac:dyDescent="0.25">
      <c r="A708" s="48"/>
    </row>
    <row r="709" spans="1:1" s="20" customFormat="1" x14ac:dyDescent="0.25">
      <c r="A709" s="48"/>
    </row>
    <row r="710" spans="1:1" s="20" customFormat="1" x14ac:dyDescent="0.25">
      <c r="A710" s="48"/>
    </row>
    <row r="711" spans="1:1" s="20" customFormat="1" x14ac:dyDescent="0.25">
      <c r="A711" s="48"/>
    </row>
    <row r="712" spans="1:1" s="20" customFormat="1" x14ac:dyDescent="0.25">
      <c r="A712" s="48"/>
    </row>
    <row r="713" spans="1:1" s="20" customFormat="1" x14ac:dyDescent="0.25">
      <c r="A713" s="48"/>
    </row>
    <row r="714" spans="1:1" s="20" customFormat="1" x14ac:dyDescent="0.25">
      <c r="A714" s="48"/>
    </row>
    <row r="715" spans="1:1" s="20" customFormat="1" x14ac:dyDescent="0.25">
      <c r="A715" s="48"/>
    </row>
    <row r="716" spans="1:1" s="20" customFormat="1" x14ac:dyDescent="0.25">
      <c r="A716" s="48"/>
    </row>
    <row r="717" spans="1:1" s="20" customFormat="1" x14ac:dyDescent="0.25">
      <c r="A717" s="48"/>
    </row>
    <row r="718" spans="1:1" s="20" customFormat="1" x14ac:dyDescent="0.25">
      <c r="A718" s="48"/>
    </row>
    <row r="719" spans="1:1" s="20" customFormat="1" x14ac:dyDescent="0.25">
      <c r="A719" s="48"/>
    </row>
    <row r="720" spans="1:1" s="20" customFormat="1" x14ac:dyDescent="0.25">
      <c r="A720" s="48"/>
    </row>
    <row r="721" spans="1:1" s="20" customFormat="1" x14ac:dyDescent="0.25">
      <c r="A721" s="48"/>
    </row>
    <row r="722" spans="1:1" s="20" customFormat="1" x14ac:dyDescent="0.25">
      <c r="A722" s="48"/>
    </row>
    <row r="723" spans="1:1" s="20" customFormat="1" x14ac:dyDescent="0.25">
      <c r="A723" s="48"/>
    </row>
    <row r="724" spans="1:1" s="20" customFormat="1" x14ac:dyDescent="0.25">
      <c r="A724" s="48"/>
    </row>
    <row r="725" spans="1:1" s="20" customFormat="1" x14ac:dyDescent="0.25">
      <c r="A725" s="48"/>
    </row>
    <row r="726" spans="1:1" s="20" customFormat="1" x14ac:dyDescent="0.25">
      <c r="A726" s="48"/>
    </row>
    <row r="727" spans="1:1" s="20" customFormat="1" x14ac:dyDescent="0.25">
      <c r="A727" s="48"/>
    </row>
    <row r="728" spans="1:1" s="20" customFormat="1" x14ac:dyDescent="0.25">
      <c r="A728" s="48"/>
    </row>
    <row r="729" spans="1:1" s="20" customFormat="1" x14ac:dyDescent="0.25">
      <c r="A729" s="48"/>
    </row>
    <row r="730" spans="1:1" s="20" customFormat="1" x14ac:dyDescent="0.25">
      <c r="A730" s="48"/>
    </row>
    <row r="731" spans="1:1" s="20" customFormat="1" x14ac:dyDescent="0.25">
      <c r="A731" s="48"/>
    </row>
    <row r="732" spans="1:1" s="20" customFormat="1" x14ac:dyDescent="0.25">
      <c r="A732" s="48"/>
    </row>
    <row r="733" spans="1:1" s="20" customFormat="1" x14ac:dyDescent="0.25">
      <c r="A733" s="48"/>
    </row>
    <row r="734" spans="1:1" s="20" customFormat="1" x14ac:dyDescent="0.25">
      <c r="A734" s="48"/>
    </row>
    <row r="735" spans="1:1" s="20" customFormat="1" x14ac:dyDescent="0.25">
      <c r="A735" s="48"/>
    </row>
    <row r="736" spans="1:1" s="20" customFormat="1" x14ac:dyDescent="0.25">
      <c r="A736" s="48"/>
    </row>
    <row r="737" spans="1:1" s="20" customFormat="1" x14ac:dyDescent="0.25">
      <c r="A737" s="48"/>
    </row>
    <row r="738" spans="1:1" s="20" customFormat="1" x14ac:dyDescent="0.25">
      <c r="A738" s="48"/>
    </row>
    <row r="739" spans="1:1" s="20" customFormat="1" x14ac:dyDescent="0.25">
      <c r="A739" s="48"/>
    </row>
    <row r="740" spans="1:1" s="20" customFormat="1" x14ac:dyDescent="0.25">
      <c r="A740" s="48"/>
    </row>
    <row r="741" spans="1:1" s="20" customFormat="1" x14ac:dyDescent="0.25">
      <c r="A741" s="48"/>
    </row>
    <row r="742" spans="1:1" s="20" customFormat="1" x14ac:dyDescent="0.25">
      <c r="A742" s="48"/>
    </row>
    <row r="743" spans="1:1" s="20" customFormat="1" x14ac:dyDescent="0.25">
      <c r="A743" s="48"/>
    </row>
    <row r="744" spans="1:1" s="20" customFormat="1" x14ac:dyDescent="0.25">
      <c r="A744" s="48"/>
    </row>
    <row r="745" spans="1:1" s="20" customFormat="1" x14ac:dyDescent="0.25">
      <c r="A745" s="48"/>
    </row>
    <row r="746" spans="1:1" s="20" customFormat="1" x14ac:dyDescent="0.25">
      <c r="A746" s="48"/>
    </row>
    <row r="747" spans="1:1" s="20" customFormat="1" x14ac:dyDescent="0.25">
      <c r="A747" s="48"/>
    </row>
    <row r="748" spans="1:1" s="20" customFormat="1" x14ac:dyDescent="0.25">
      <c r="A748" s="48"/>
    </row>
    <row r="749" spans="1:1" s="20" customFormat="1" x14ac:dyDescent="0.25">
      <c r="A749" s="48"/>
    </row>
    <row r="750" spans="1:1" s="20" customFormat="1" x14ac:dyDescent="0.25">
      <c r="A750" s="48"/>
    </row>
    <row r="751" spans="1:1" s="20" customFormat="1" x14ac:dyDescent="0.25">
      <c r="A751" s="48"/>
    </row>
    <row r="752" spans="1:1" s="20" customFormat="1" x14ac:dyDescent="0.25">
      <c r="A752" s="48"/>
    </row>
    <row r="753" spans="1:1" s="20" customFormat="1" x14ac:dyDescent="0.25">
      <c r="A753" s="48"/>
    </row>
    <row r="754" spans="1:1" s="20" customFormat="1" x14ac:dyDescent="0.25">
      <c r="A754" s="48"/>
    </row>
    <row r="755" spans="1:1" s="20" customFormat="1" x14ac:dyDescent="0.25">
      <c r="A755" s="48"/>
    </row>
    <row r="756" spans="1:1" s="20" customFormat="1" x14ac:dyDescent="0.25">
      <c r="A756" s="48"/>
    </row>
    <row r="757" spans="1:1" s="20" customFormat="1" x14ac:dyDescent="0.25">
      <c r="A757" s="48"/>
    </row>
    <row r="758" spans="1:1" s="20" customFormat="1" x14ac:dyDescent="0.25">
      <c r="A758" s="48"/>
    </row>
    <row r="759" spans="1:1" s="20" customFormat="1" x14ac:dyDescent="0.25">
      <c r="A759" s="48"/>
    </row>
    <row r="760" spans="1:1" s="20" customFormat="1" x14ac:dyDescent="0.25">
      <c r="A760" s="48"/>
    </row>
    <row r="761" spans="1:1" s="20" customFormat="1" x14ac:dyDescent="0.25">
      <c r="A761" s="48"/>
    </row>
    <row r="762" spans="1:1" s="20" customFormat="1" x14ac:dyDescent="0.25">
      <c r="A762" s="48"/>
    </row>
    <row r="763" spans="1:1" s="20" customFormat="1" x14ac:dyDescent="0.25">
      <c r="A763" s="48"/>
    </row>
    <row r="764" spans="1:1" s="20" customFormat="1" x14ac:dyDescent="0.25">
      <c r="A764" s="48"/>
    </row>
    <row r="765" spans="1:1" s="20" customFormat="1" x14ac:dyDescent="0.25">
      <c r="A765" s="48"/>
    </row>
    <row r="766" spans="1:1" s="20" customFormat="1" x14ac:dyDescent="0.25">
      <c r="A766" s="48"/>
    </row>
    <row r="767" spans="1:1" s="20" customFormat="1" x14ac:dyDescent="0.25">
      <c r="A767" s="48"/>
    </row>
    <row r="768" spans="1:1" s="20" customFormat="1" x14ac:dyDescent="0.25">
      <c r="A768" s="48"/>
    </row>
    <row r="769" spans="1:1" s="20" customFormat="1" x14ac:dyDescent="0.25">
      <c r="A769" s="48"/>
    </row>
    <row r="770" spans="1:1" s="20" customFormat="1" x14ac:dyDescent="0.25">
      <c r="A770" s="48"/>
    </row>
    <row r="771" spans="1:1" s="20" customFormat="1" x14ac:dyDescent="0.25">
      <c r="A771" s="48"/>
    </row>
    <row r="772" spans="1:1" s="20" customFormat="1" x14ac:dyDescent="0.25">
      <c r="A772" s="48"/>
    </row>
    <row r="773" spans="1:1" s="20" customFormat="1" x14ac:dyDescent="0.25">
      <c r="A773" s="48"/>
    </row>
    <row r="774" spans="1:1" s="20" customFormat="1" x14ac:dyDescent="0.25">
      <c r="A774" s="48"/>
    </row>
    <row r="775" spans="1:1" s="20" customFormat="1" x14ac:dyDescent="0.25">
      <c r="A775" s="48"/>
    </row>
    <row r="776" spans="1:1" s="20" customFormat="1" x14ac:dyDescent="0.25">
      <c r="A776" s="48"/>
    </row>
    <row r="777" spans="1:1" s="20" customFormat="1" x14ac:dyDescent="0.25">
      <c r="A777" s="48"/>
    </row>
    <row r="778" spans="1:1" s="20" customFormat="1" x14ac:dyDescent="0.25">
      <c r="A778" s="48"/>
    </row>
    <row r="779" spans="1:1" s="20" customFormat="1" x14ac:dyDescent="0.25">
      <c r="A779" s="48"/>
    </row>
    <row r="780" spans="1:1" s="20" customFormat="1" x14ac:dyDescent="0.25">
      <c r="A780" s="48"/>
    </row>
    <row r="781" spans="1:1" s="20" customFormat="1" x14ac:dyDescent="0.25">
      <c r="A781" s="48"/>
    </row>
    <row r="782" spans="1:1" s="20" customFormat="1" x14ac:dyDescent="0.25">
      <c r="A782" s="48"/>
    </row>
    <row r="783" spans="1:1" s="20" customFormat="1" x14ac:dyDescent="0.25">
      <c r="A783" s="48"/>
    </row>
    <row r="784" spans="1:1" s="20" customFormat="1" x14ac:dyDescent="0.25">
      <c r="A784" s="48"/>
    </row>
    <row r="785" spans="1:1" s="20" customFormat="1" x14ac:dyDescent="0.25">
      <c r="A785" s="48"/>
    </row>
    <row r="786" spans="1:1" s="20" customFormat="1" x14ac:dyDescent="0.25">
      <c r="A786" s="48"/>
    </row>
    <row r="787" spans="1:1" s="20" customFormat="1" x14ac:dyDescent="0.25">
      <c r="A787" s="48"/>
    </row>
    <row r="788" spans="1:1" s="20" customFormat="1" x14ac:dyDescent="0.25">
      <c r="A788" s="48"/>
    </row>
    <row r="789" spans="1:1" s="20" customFormat="1" x14ac:dyDescent="0.25">
      <c r="A789" s="48"/>
    </row>
    <row r="790" spans="1:1" s="20" customFormat="1" x14ac:dyDescent="0.25">
      <c r="A790" s="48"/>
    </row>
    <row r="791" spans="1:1" s="20" customFormat="1" x14ac:dyDescent="0.25">
      <c r="A791" s="48"/>
    </row>
    <row r="792" spans="1:1" s="20" customFormat="1" x14ac:dyDescent="0.25">
      <c r="A792" s="48"/>
    </row>
    <row r="793" spans="1:1" s="20" customFormat="1" x14ac:dyDescent="0.25">
      <c r="A793" s="48"/>
    </row>
    <row r="794" spans="1:1" s="20" customFormat="1" x14ac:dyDescent="0.25">
      <c r="A794" s="48"/>
    </row>
    <row r="795" spans="1:1" s="20" customFormat="1" x14ac:dyDescent="0.25">
      <c r="A795" s="48"/>
    </row>
    <row r="796" spans="1:1" s="20" customFormat="1" x14ac:dyDescent="0.25">
      <c r="A796" s="48"/>
    </row>
    <row r="797" spans="1:1" s="20" customFormat="1" x14ac:dyDescent="0.25">
      <c r="A797" s="48"/>
    </row>
    <row r="798" spans="1:1" s="20" customFormat="1" x14ac:dyDescent="0.25">
      <c r="A798" s="48"/>
    </row>
    <row r="799" spans="1:1" s="20" customFormat="1" x14ac:dyDescent="0.25">
      <c r="A799" s="48"/>
    </row>
    <row r="800" spans="1:1" s="20" customFormat="1" x14ac:dyDescent="0.25">
      <c r="A800" s="48"/>
    </row>
    <row r="801" spans="1:1" s="20" customFormat="1" x14ac:dyDescent="0.25">
      <c r="A801" s="48"/>
    </row>
    <row r="802" spans="1:1" s="20" customFormat="1" x14ac:dyDescent="0.25">
      <c r="A802" s="48"/>
    </row>
    <row r="803" spans="1:1" s="20" customFormat="1" x14ac:dyDescent="0.25">
      <c r="A803" s="48"/>
    </row>
    <row r="804" spans="1:1" s="20" customFormat="1" x14ac:dyDescent="0.25">
      <c r="A804" s="48"/>
    </row>
    <row r="805" spans="1:1" s="20" customFormat="1" x14ac:dyDescent="0.25">
      <c r="A805" s="48"/>
    </row>
    <row r="806" spans="1:1" s="20" customFormat="1" x14ac:dyDescent="0.25">
      <c r="A806" s="48"/>
    </row>
    <row r="807" spans="1:1" s="20" customFormat="1" x14ac:dyDescent="0.25">
      <c r="A807" s="48"/>
    </row>
    <row r="808" spans="1:1" s="20" customFormat="1" x14ac:dyDescent="0.25">
      <c r="A808" s="48"/>
    </row>
    <row r="809" spans="1:1" s="20" customFormat="1" x14ac:dyDescent="0.25">
      <c r="A809" s="48"/>
    </row>
    <row r="810" spans="1:1" s="20" customFormat="1" x14ac:dyDescent="0.25">
      <c r="A810" s="48"/>
    </row>
    <row r="811" spans="1:1" s="20" customFormat="1" x14ac:dyDescent="0.25">
      <c r="A811" s="48"/>
    </row>
    <row r="812" spans="1:1" s="20" customFormat="1" x14ac:dyDescent="0.25">
      <c r="A812" s="48"/>
    </row>
    <row r="813" spans="1:1" s="20" customFormat="1" x14ac:dyDescent="0.25">
      <c r="A813" s="48"/>
    </row>
    <row r="814" spans="1:1" s="20" customFormat="1" x14ac:dyDescent="0.25">
      <c r="A814" s="48"/>
    </row>
    <row r="815" spans="1:1" s="20" customFormat="1" x14ac:dyDescent="0.25">
      <c r="A815" s="48"/>
    </row>
    <row r="816" spans="1:1" s="20" customFormat="1" x14ac:dyDescent="0.25">
      <c r="A816" s="48"/>
    </row>
    <row r="817" spans="1:1" s="20" customFormat="1" x14ac:dyDescent="0.25">
      <c r="A817" s="48"/>
    </row>
    <row r="818" spans="1:1" s="20" customFormat="1" x14ac:dyDescent="0.25">
      <c r="A818" s="48"/>
    </row>
    <row r="819" spans="1:1" s="20" customFormat="1" x14ac:dyDescent="0.25">
      <c r="A819" s="48"/>
    </row>
    <row r="820" spans="1:1" s="20" customFormat="1" x14ac:dyDescent="0.25">
      <c r="A820" s="48"/>
    </row>
    <row r="821" spans="1:1" s="20" customFormat="1" x14ac:dyDescent="0.25">
      <c r="A821" s="48"/>
    </row>
    <row r="822" spans="1:1" s="20" customFormat="1" x14ac:dyDescent="0.25">
      <c r="A822" s="48"/>
    </row>
    <row r="823" spans="1:1" s="20" customFormat="1" x14ac:dyDescent="0.25">
      <c r="A823" s="48"/>
    </row>
    <row r="824" spans="1:1" s="20" customFormat="1" x14ac:dyDescent="0.25">
      <c r="A824" s="48"/>
    </row>
    <row r="825" spans="1:1" s="20" customFormat="1" x14ac:dyDescent="0.25">
      <c r="A825" s="48"/>
    </row>
    <row r="826" spans="1:1" s="20" customFormat="1" x14ac:dyDescent="0.25">
      <c r="A826" s="48"/>
    </row>
    <row r="827" spans="1:1" s="20" customFormat="1" x14ac:dyDescent="0.25">
      <c r="A827" s="48"/>
    </row>
    <row r="828" spans="1:1" s="20" customFormat="1" x14ac:dyDescent="0.25">
      <c r="A828" s="48"/>
    </row>
    <row r="829" spans="1:1" s="20" customFormat="1" x14ac:dyDescent="0.25">
      <c r="A829" s="48"/>
    </row>
    <row r="830" spans="1:1" s="20" customFormat="1" x14ac:dyDescent="0.25">
      <c r="A830" s="48"/>
    </row>
    <row r="831" spans="1:1" s="20" customFormat="1" x14ac:dyDescent="0.25">
      <c r="A831" s="48"/>
    </row>
    <row r="832" spans="1:1" s="20" customFormat="1" x14ac:dyDescent="0.25">
      <c r="A832" s="48"/>
    </row>
    <row r="833" spans="1:1" s="20" customFormat="1" x14ac:dyDescent="0.25">
      <c r="A833" s="48"/>
    </row>
    <row r="834" spans="1:1" s="20" customFormat="1" x14ac:dyDescent="0.25">
      <c r="A834" s="48"/>
    </row>
    <row r="835" spans="1:1" s="20" customFormat="1" x14ac:dyDescent="0.25">
      <c r="A835" s="48"/>
    </row>
    <row r="836" spans="1:1" s="20" customFormat="1" x14ac:dyDescent="0.25">
      <c r="A836" s="48"/>
    </row>
    <row r="837" spans="1:1" s="20" customFormat="1" x14ac:dyDescent="0.25">
      <c r="A837" s="48"/>
    </row>
    <row r="838" spans="1:1" s="20" customFormat="1" x14ac:dyDescent="0.25">
      <c r="A838" s="48"/>
    </row>
    <row r="839" spans="1:1" s="20" customFormat="1" x14ac:dyDescent="0.25">
      <c r="A839" s="48"/>
    </row>
    <row r="840" spans="1:1" s="20" customFormat="1" x14ac:dyDescent="0.25">
      <c r="A840" s="48"/>
    </row>
    <row r="841" spans="1:1" s="20" customFormat="1" x14ac:dyDescent="0.25">
      <c r="A841" s="48"/>
    </row>
    <row r="842" spans="1:1" s="20" customFormat="1" x14ac:dyDescent="0.25">
      <c r="A842" s="48"/>
    </row>
    <row r="843" spans="1:1" s="20" customFormat="1" x14ac:dyDescent="0.25">
      <c r="A843" s="48"/>
    </row>
    <row r="844" spans="1:1" s="20" customFormat="1" x14ac:dyDescent="0.25">
      <c r="A844" s="48"/>
    </row>
    <row r="845" spans="1:1" s="20" customFormat="1" x14ac:dyDescent="0.25">
      <c r="A845" s="48"/>
    </row>
    <row r="846" spans="1:1" s="20" customFormat="1" x14ac:dyDescent="0.25">
      <c r="A846" s="48"/>
    </row>
    <row r="847" spans="1:1" s="20" customFormat="1" x14ac:dyDescent="0.25">
      <c r="A847" s="48"/>
    </row>
    <row r="848" spans="1:1" s="20" customFormat="1" x14ac:dyDescent="0.25">
      <c r="A848" s="48"/>
    </row>
    <row r="849" spans="1:1" s="20" customFormat="1" x14ac:dyDescent="0.25">
      <c r="A849" s="48"/>
    </row>
    <row r="850" spans="1:1" s="20" customFormat="1" x14ac:dyDescent="0.25">
      <c r="A850" s="48"/>
    </row>
    <row r="851" spans="1:1" s="20" customFormat="1" x14ac:dyDescent="0.25">
      <c r="A851" s="48"/>
    </row>
    <row r="852" spans="1:1" s="20" customFormat="1" x14ac:dyDescent="0.25">
      <c r="A852" s="48"/>
    </row>
    <row r="853" spans="1:1" s="20" customFormat="1" x14ac:dyDescent="0.25">
      <c r="A853" s="48"/>
    </row>
    <row r="854" spans="1:1" s="20" customFormat="1" x14ac:dyDescent="0.25">
      <c r="A854" s="48"/>
    </row>
    <row r="855" spans="1:1" s="20" customFormat="1" x14ac:dyDescent="0.25">
      <c r="A855" s="48"/>
    </row>
    <row r="856" spans="1:1" s="20" customFormat="1" x14ac:dyDescent="0.25">
      <c r="A856" s="48"/>
    </row>
    <row r="857" spans="1:1" s="20" customFormat="1" x14ac:dyDescent="0.25">
      <c r="A857" s="48"/>
    </row>
    <row r="858" spans="1:1" s="20" customFormat="1" x14ac:dyDescent="0.25">
      <c r="A858" s="48"/>
    </row>
    <row r="859" spans="1:1" s="20" customFormat="1" x14ac:dyDescent="0.25">
      <c r="A859" s="48"/>
    </row>
    <row r="860" spans="1:1" s="20" customFormat="1" x14ac:dyDescent="0.25">
      <c r="A860" s="48"/>
    </row>
    <row r="861" spans="1:1" s="20" customFormat="1" x14ac:dyDescent="0.25">
      <c r="A861" s="48"/>
    </row>
    <row r="862" spans="1:1" s="20" customFormat="1" x14ac:dyDescent="0.25">
      <c r="A862" s="48"/>
    </row>
    <row r="863" spans="1:1" s="20" customFormat="1" x14ac:dyDescent="0.25">
      <c r="A863" s="48"/>
    </row>
    <row r="864" spans="1:1" s="20" customFormat="1" x14ac:dyDescent="0.25">
      <c r="A864" s="48"/>
    </row>
    <row r="865" spans="1:1" s="20" customFormat="1" x14ac:dyDescent="0.25">
      <c r="A865" s="48"/>
    </row>
    <row r="866" spans="1:1" s="20" customFormat="1" x14ac:dyDescent="0.25">
      <c r="A866" s="48"/>
    </row>
    <row r="867" spans="1:1" s="20" customFormat="1" x14ac:dyDescent="0.25">
      <c r="A867" s="48"/>
    </row>
    <row r="868" spans="1:1" s="20" customFormat="1" x14ac:dyDescent="0.25">
      <c r="A868" s="48"/>
    </row>
    <row r="869" spans="1:1" s="20" customFormat="1" x14ac:dyDescent="0.25">
      <c r="A869" s="48"/>
    </row>
    <row r="870" spans="1:1" s="20" customFormat="1" x14ac:dyDescent="0.25">
      <c r="A870" s="48"/>
    </row>
    <row r="871" spans="1:1" s="20" customFormat="1" x14ac:dyDescent="0.25">
      <c r="A871" s="48"/>
    </row>
    <row r="872" spans="1:1" s="20" customFormat="1" x14ac:dyDescent="0.25">
      <c r="A872" s="48"/>
    </row>
    <row r="873" spans="1:1" s="20" customFormat="1" x14ac:dyDescent="0.25">
      <c r="A873" s="48"/>
    </row>
    <row r="874" spans="1:1" s="20" customFormat="1" x14ac:dyDescent="0.25">
      <c r="A874" s="48"/>
    </row>
    <row r="875" spans="1:1" s="20" customFormat="1" x14ac:dyDescent="0.25">
      <c r="A875" s="48"/>
    </row>
    <row r="876" spans="1:1" s="20" customFormat="1" x14ac:dyDescent="0.25">
      <c r="A876" s="48"/>
    </row>
    <row r="877" spans="1:1" s="20" customFormat="1" x14ac:dyDescent="0.25">
      <c r="A877" s="48"/>
    </row>
    <row r="878" spans="1:1" s="20" customFormat="1" x14ac:dyDescent="0.25">
      <c r="A878" s="48"/>
    </row>
    <row r="879" spans="1:1" s="20" customFormat="1" x14ac:dyDescent="0.25">
      <c r="A879" s="48"/>
    </row>
    <row r="880" spans="1:1" s="20" customFormat="1" x14ac:dyDescent="0.25">
      <c r="A880" s="48"/>
    </row>
    <row r="881" spans="1:1" s="20" customFormat="1" x14ac:dyDescent="0.25">
      <c r="A881" s="48"/>
    </row>
    <row r="882" spans="1:1" s="20" customFormat="1" x14ac:dyDescent="0.25">
      <c r="A882" s="48"/>
    </row>
    <row r="883" spans="1:1" s="20" customFormat="1" x14ac:dyDescent="0.25">
      <c r="A883" s="48"/>
    </row>
    <row r="884" spans="1:1" s="20" customFormat="1" x14ac:dyDescent="0.25">
      <c r="A884" s="48"/>
    </row>
    <row r="885" spans="1:1" s="20" customFormat="1" x14ac:dyDescent="0.25">
      <c r="A885" s="48"/>
    </row>
    <row r="886" spans="1:1" s="20" customFormat="1" x14ac:dyDescent="0.25">
      <c r="A886" s="48"/>
    </row>
    <row r="887" spans="1:1" s="20" customFormat="1" x14ac:dyDescent="0.25">
      <c r="A887" s="48"/>
    </row>
    <row r="888" spans="1:1" s="20" customFormat="1" x14ac:dyDescent="0.25">
      <c r="A888" s="48"/>
    </row>
    <row r="889" spans="1:1" s="20" customFormat="1" x14ac:dyDescent="0.25">
      <c r="A889" s="48"/>
    </row>
    <row r="890" spans="1:1" s="20" customFormat="1" x14ac:dyDescent="0.25">
      <c r="A890" s="48"/>
    </row>
    <row r="891" spans="1:1" s="20" customFormat="1" x14ac:dyDescent="0.25">
      <c r="A891" s="48"/>
    </row>
    <row r="892" spans="1:1" s="20" customFormat="1" x14ac:dyDescent="0.25">
      <c r="A892" s="48"/>
    </row>
    <row r="893" spans="1:1" s="20" customFormat="1" x14ac:dyDescent="0.25">
      <c r="A893" s="48"/>
    </row>
    <row r="894" spans="1:1" s="20" customFormat="1" x14ac:dyDescent="0.25">
      <c r="A894" s="48"/>
    </row>
    <row r="895" spans="1:1" s="20" customFormat="1" x14ac:dyDescent="0.25">
      <c r="A895" s="48"/>
    </row>
    <row r="896" spans="1:1" s="20" customFormat="1" x14ac:dyDescent="0.25">
      <c r="A896" s="48"/>
    </row>
    <row r="897" spans="1:1" s="20" customFormat="1" x14ac:dyDescent="0.25">
      <c r="A897" s="48"/>
    </row>
    <row r="898" spans="1:1" s="20" customFormat="1" x14ac:dyDescent="0.25">
      <c r="A898" s="48"/>
    </row>
    <row r="899" spans="1:1" s="20" customFormat="1" x14ac:dyDescent="0.25">
      <c r="A899" s="48"/>
    </row>
    <row r="900" spans="1:1" s="20" customFormat="1" x14ac:dyDescent="0.25">
      <c r="A900" s="48"/>
    </row>
    <row r="901" spans="1:1" s="20" customFormat="1" x14ac:dyDescent="0.25">
      <c r="A901" s="48"/>
    </row>
    <row r="902" spans="1:1" s="20" customFormat="1" x14ac:dyDescent="0.25">
      <c r="A902" s="48"/>
    </row>
    <row r="903" spans="1:1" s="20" customFormat="1" x14ac:dyDescent="0.25">
      <c r="A903" s="48"/>
    </row>
    <row r="904" spans="1:1" s="20" customFormat="1" x14ac:dyDescent="0.25">
      <c r="A904" s="48"/>
    </row>
    <row r="905" spans="1:1" s="20" customFormat="1" x14ac:dyDescent="0.25">
      <c r="A905" s="48"/>
    </row>
    <row r="906" spans="1:1" s="20" customFormat="1" x14ac:dyDescent="0.25">
      <c r="A906" s="48"/>
    </row>
    <row r="907" spans="1:1" s="20" customFormat="1" x14ac:dyDescent="0.25">
      <c r="A907" s="48"/>
    </row>
    <row r="908" spans="1:1" s="20" customFormat="1" x14ac:dyDescent="0.25">
      <c r="A908" s="48"/>
    </row>
    <row r="909" spans="1:1" s="20" customFormat="1" x14ac:dyDescent="0.25">
      <c r="A909" s="48"/>
    </row>
    <row r="910" spans="1:1" s="20" customFormat="1" x14ac:dyDescent="0.25">
      <c r="A910" s="48"/>
    </row>
    <row r="911" spans="1:1" s="20" customFormat="1" x14ac:dyDescent="0.25">
      <c r="A911" s="48"/>
    </row>
    <row r="912" spans="1:1" s="20" customFormat="1" x14ac:dyDescent="0.25">
      <c r="A912" s="48"/>
    </row>
    <row r="913" spans="1:1" s="20" customFormat="1" x14ac:dyDescent="0.25">
      <c r="A913" s="48"/>
    </row>
    <row r="914" spans="1:1" s="20" customFormat="1" x14ac:dyDescent="0.25">
      <c r="A914" s="48"/>
    </row>
    <row r="915" spans="1:1" s="20" customFormat="1" x14ac:dyDescent="0.25">
      <c r="A915" s="48"/>
    </row>
    <row r="916" spans="1:1" s="20" customFormat="1" x14ac:dyDescent="0.25">
      <c r="A916" s="48"/>
    </row>
    <row r="917" spans="1:1" s="20" customFormat="1" x14ac:dyDescent="0.25">
      <c r="A917" s="48"/>
    </row>
    <row r="918" spans="1:1" s="20" customFormat="1" x14ac:dyDescent="0.25">
      <c r="A918" s="48"/>
    </row>
    <row r="919" spans="1:1" s="20" customFormat="1" x14ac:dyDescent="0.25">
      <c r="A919" s="48"/>
    </row>
    <row r="920" spans="1:1" s="20" customFormat="1" x14ac:dyDescent="0.25">
      <c r="A920" s="48"/>
    </row>
    <row r="921" spans="1:1" s="20" customFormat="1" x14ac:dyDescent="0.25">
      <c r="A921" s="48"/>
    </row>
    <row r="922" spans="1:1" s="20" customFormat="1" x14ac:dyDescent="0.25">
      <c r="A922" s="48"/>
    </row>
    <row r="923" spans="1:1" s="20" customFormat="1" x14ac:dyDescent="0.25">
      <c r="A923" s="48"/>
    </row>
    <row r="924" spans="1:1" s="20" customFormat="1" x14ac:dyDescent="0.25">
      <c r="A924" s="48"/>
    </row>
    <row r="925" spans="1:1" s="20" customFormat="1" x14ac:dyDescent="0.25">
      <c r="A925" s="48"/>
    </row>
    <row r="926" spans="1:1" s="20" customFormat="1" x14ac:dyDescent="0.25">
      <c r="A926" s="48"/>
    </row>
    <row r="927" spans="1:1" s="20" customFormat="1" x14ac:dyDescent="0.25">
      <c r="A927" s="48"/>
    </row>
    <row r="928" spans="1:1" s="20" customFormat="1" x14ac:dyDescent="0.25">
      <c r="A928" s="48"/>
    </row>
    <row r="929" spans="1:1" s="20" customFormat="1" x14ac:dyDescent="0.25">
      <c r="A929" s="48"/>
    </row>
    <row r="930" spans="1:1" s="20" customFormat="1" x14ac:dyDescent="0.25">
      <c r="A930" s="48"/>
    </row>
    <row r="931" spans="1:1" s="20" customFormat="1" x14ac:dyDescent="0.25">
      <c r="A931" s="48"/>
    </row>
    <row r="932" spans="1:1" s="20" customFormat="1" x14ac:dyDescent="0.25">
      <c r="A932" s="48"/>
    </row>
    <row r="933" spans="1:1" s="20" customFormat="1" x14ac:dyDescent="0.25">
      <c r="A933" s="48"/>
    </row>
    <row r="934" spans="1:1" s="20" customFormat="1" x14ac:dyDescent="0.25">
      <c r="A934" s="48"/>
    </row>
    <row r="935" spans="1:1" s="20" customFormat="1" x14ac:dyDescent="0.25">
      <c r="A935" s="48"/>
    </row>
    <row r="936" spans="1:1" s="20" customFormat="1" x14ac:dyDescent="0.25">
      <c r="A936" s="48"/>
    </row>
    <row r="937" spans="1:1" s="20" customFormat="1" x14ac:dyDescent="0.25">
      <c r="A937" s="48"/>
    </row>
    <row r="938" spans="1:1" s="20" customFormat="1" x14ac:dyDescent="0.25">
      <c r="A938" s="48"/>
    </row>
    <row r="939" spans="1:1" s="20" customFormat="1" x14ac:dyDescent="0.25">
      <c r="A939" s="48"/>
    </row>
    <row r="940" spans="1:1" s="20" customFormat="1" x14ac:dyDescent="0.25">
      <c r="A940" s="48"/>
    </row>
    <row r="941" spans="1:1" s="20" customFormat="1" x14ac:dyDescent="0.25">
      <c r="A941" s="48"/>
    </row>
    <row r="942" spans="1:1" s="20" customFormat="1" x14ac:dyDescent="0.25">
      <c r="A942" s="48"/>
    </row>
    <row r="943" spans="1:1" s="20" customFormat="1" x14ac:dyDescent="0.25">
      <c r="A943" s="48"/>
    </row>
    <row r="944" spans="1:1" s="20" customFormat="1" x14ac:dyDescent="0.25">
      <c r="A944" s="48"/>
    </row>
    <row r="945" spans="1:1" s="20" customFormat="1" x14ac:dyDescent="0.25">
      <c r="A945" s="48"/>
    </row>
    <row r="946" spans="1:1" s="20" customFormat="1" x14ac:dyDescent="0.25">
      <c r="A946" s="48"/>
    </row>
    <row r="947" spans="1:1" s="20" customFormat="1" x14ac:dyDescent="0.25">
      <c r="A947" s="48"/>
    </row>
    <row r="948" spans="1:1" s="20" customFormat="1" x14ac:dyDescent="0.25">
      <c r="A948" s="48"/>
    </row>
    <row r="949" spans="1:1" s="20" customFormat="1" x14ac:dyDescent="0.25">
      <c r="A949" s="48"/>
    </row>
    <row r="950" spans="1:1" s="20" customFormat="1" x14ac:dyDescent="0.25">
      <c r="A950" s="48"/>
    </row>
    <row r="951" spans="1:1" s="20" customFormat="1" x14ac:dyDescent="0.25">
      <c r="A951" s="48"/>
    </row>
    <row r="952" spans="1:1" s="20" customFormat="1" x14ac:dyDescent="0.25">
      <c r="A952" s="48"/>
    </row>
    <row r="953" spans="1:1" s="20" customFormat="1" x14ac:dyDescent="0.25">
      <c r="A953" s="48"/>
    </row>
  </sheetData>
  <mergeCells count="4">
    <mergeCell ref="B1:F1"/>
    <mergeCell ref="B2:F2"/>
    <mergeCell ref="A3:A4"/>
    <mergeCell ref="B3:F3"/>
  </mergeCells>
  <pageMargins left="0.25" right="0.25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X27"/>
  <sheetViews>
    <sheetView workbookViewId="0">
      <selection activeCell="L2" sqref="L2:P2"/>
    </sheetView>
  </sheetViews>
  <sheetFormatPr defaultRowHeight="15" x14ac:dyDescent="0.25"/>
  <cols>
    <col min="1" max="1" width="60.42578125" customWidth="1"/>
  </cols>
  <sheetData>
    <row r="2" spans="1:466" ht="45.75" customHeight="1" x14ac:dyDescent="0.25">
      <c r="A2" s="358" t="s">
        <v>425</v>
      </c>
      <c r="B2" s="358"/>
      <c r="C2" s="358"/>
      <c r="D2" s="358"/>
      <c r="E2" s="358"/>
      <c r="F2" s="358"/>
      <c r="G2" s="357" t="s">
        <v>245</v>
      </c>
      <c r="H2" s="357"/>
      <c r="I2" s="357"/>
      <c r="J2" s="357"/>
      <c r="K2" s="357"/>
      <c r="L2" s="357" t="s">
        <v>246</v>
      </c>
      <c r="M2" s="357"/>
      <c r="N2" s="357"/>
      <c r="O2" s="357"/>
      <c r="P2" s="357"/>
    </row>
    <row r="3" spans="1:466" ht="36" customHeight="1" x14ac:dyDescent="0.25">
      <c r="A3" s="192" t="s">
        <v>247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</row>
    <row r="4" spans="1:466" ht="15.75" x14ac:dyDescent="0.25">
      <c r="A4" s="356" t="s">
        <v>102</v>
      </c>
      <c r="B4" s="352" t="s">
        <v>130</v>
      </c>
      <c r="C4" s="352"/>
      <c r="D4" s="352"/>
      <c r="E4" s="352"/>
      <c r="F4" s="352"/>
      <c r="G4" s="352" t="s">
        <v>130</v>
      </c>
      <c r="H4" s="352"/>
      <c r="I4" s="352"/>
      <c r="J4" s="352"/>
      <c r="K4" s="352"/>
      <c r="L4" s="352" t="s">
        <v>130</v>
      </c>
      <c r="M4" s="352"/>
      <c r="N4" s="352"/>
      <c r="O4" s="352"/>
      <c r="P4" s="352"/>
    </row>
    <row r="5" spans="1:466" ht="31.5" x14ac:dyDescent="0.25">
      <c r="A5" s="356"/>
      <c r="B5" s="45" t="s">
        <v>6</v>
      </c>
      <c r="C5" s="45" t="s">
        <v>5</v>
      </c>
      <c r="D5" s="45" t="s">
        <v>7</v>
      </c>
      <c r="E5" s="45" t="s">
        <v>8</v>
      </c>
      <c r="F5" s="45" t="s">
        <v>4</v>
      </c>
      <c r="G5" s="45" t="s">
        <v>6</v>
      </c>
      <c r="H5" s="45" t="s">
        <v>5</v>
      </c>
      <c r="I5" s="45" t="s">
        <v>7</v>
      </c>
      <c r="J5" s="45" t="s">
        <v>8</v>
      </c>
      <c r="K5" s="45" t="s">
        <v>4</v>
      </c>
      <c r="L5" s="45" t="s">
        <v>6</v>
      </c>
      <c r="M5" s="45" t="s">
        <v>5</v>
      </c>
      <c r="N5" s="45" t="s">
        <v>7</v>
      </c>
      <c r="O5" s="45" t="s">
        <v>8</v>
      </c>
      <c r="P5" s="45" t="s">
        <v>4</v>
      </c>
    </row>
    <row r="6" spans="1:466" s="29" customFormat="1" ht="15.75" x14ac:dyDescent="0.25">
      <c r="A6" s="105" t="s">
        <v>257</v>
      </c>
      <c r="B6" s="169"/>
      <c r="C6" s="169"/>
      <c r="D6" s="169"/>
      <c r="E6" s="169"/>
      <c r="F6" s="167">
        <f t="shared" ref="F6:F25" si="0">E6+D6+C6+B6</f>
        <v>0</v>
      </c>
      <c r="G6" s="169"/>
      <c r="H6" s="169"/>
      <c r="I6" s="169"/>
      <c r="J6" s="169"/>
      <c r="K6" s="167">
        <f t="shared" ref="K6:K25" si="1">J6+I6+H6+G6</f>
        <v>0</v>
      </c>
      <c r="L6" s="169"/>
      <c r="M6" s="169"/>
      <c r="N6" s="169"/>
      <c r="O6" s="169"/>
      <c r="P6" s="167">
        <f t="shared" ref="P6:P25" si="2">O6+N6+M6+L6</f>
        <v>0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</row>
    <row r="7" spans="1:466" s="29" customFormat="1" ht="15.75" x14ac:dyDescent="0.25">
      <c r="A7" s="96" t="s">
        <v>127</v>
      </c>
      <c r="B7" s="105"/>
      <c r="C7" s="105"/>
      <c r="D7" s="105"/>
      <c r="E7" s="105"/>
      <c r="F7" s="167">
        <f t="shared" si="0"/>
        <v>0</v>
      </c>
      <c r="G7" s="105"/>
      <c r="H7" s="105"/>
      <c r="I7" s="105"/>
      <c r="J7" s="105"/>
      <c r="K7" s="167">
        <f t="shared" si="1"/>
        <v>0</v>
      </c>
      <c r="L7" s="105"/>
      <c r="M7" s="105"/>
      <c r="N7" s="105"/>
      <c r="O7" s="105"/>
      <c r="P7" s="167">
        <f t="shared" si="2"/>
        <v>0</v>
      </c>
      <c r="Q7" s="124"/>
      <c r="R7" s="125"/>
      <c r="S7" s="124"/>
      <c r="T7" s="124"/>
      <c r="U7" s="124"/>
      <c r="V7" s="124"/>
      <c r="W7" s="125"/>
      <c r="X7" s="124"/>
      <c r="Y7" s="124"/>
      <c r="Z7" s="124"/>
      <c r="AA7" s="124"/>
      <c r="AB7" s="125"/>
      <c r="AC7" s="124"/>
      <c r="AD7" s="124"/>
      <c r="AE7" s="124"/>
      <c r="AF7" s="124"/>
      <c r="AG7" s="125"/>
      <c r="AH7" s="124"/>
      <c r="AI7" s="124"/>
      <c r="AJ7" s="124"/>
      <c r="AK7" s="124"/>
      <c r="AL7" s="125"/>
      <c r="AM7" s="124"/>
      <c r="AN7" s="124"/>
      <c r="AO7" s="124"/>
      <c r="AP7" s="124"/>
      <c r="AQ7" s="125"/>
      <c r="AR7" s="124"/>
      <c r="AS7" s="124"/>
      <c r="AT7" s="124"/>
      <c r="AU7" s="124"/>
      <c r="AV7" s="125"/>
      <c r="AW7" s="124"/>
      <c r="AX7" s="124"/>
      <c r="AY7" s="124"/>
      <c r="AZ7" s="124"/>
      <c r="BA7" s="125"/>
      <c r="BB7" s="124"/>
      <c r="BC7" s="124"/>
      <c r="BD7" s="124"/>
      <c r="BE7" s="124"/>
      <c r="BF7" s="125"/>
      <c r="BG7" s="124"/>
      <c r="BH7" s="124"/>
      <c r="BI7" s="124"/>
      <c r="BJ7" s="124"/>
      <c r="BK7" s="125"/>
      <c r="BL7" s="124"/>
      <c r="BM7" s="124"/>
      <c r="BN7" s="124"/>
      <c r="BO7" s="124"/>
      <c r="BP7" s="125"/>
      <c r="BQ7" s="124"/>
      <c r="BR7" s="124"/>
      <c r="BS7" s="124"/>
      <c r="BT7" s="124"/>
      <c r="BU7" s="125"/>
      <c r="BV7" s="124"/>
      <c r="BW7" s="124"/>
      <c r="BX7" s="124"/>
      <c r="BY7" s="124"/>
      <c r="BZ7" s="125"/>
      <c r="CA7" s="124"/>
      <c r="CB7" s="124"/>
      <c r="CC7" s="124"/>
      <c r="CD7" s="124"/>
      <c r="CE7" s="125"/>
      <c r="CF7" s="124"/>
      <c r="CG7" s="124"/>
      <c r="CH7" s="124"/>
      <c r="CI7" s="124"/>
      <c r="CJ7" s="125"/>
      <c r="CK7" s="124"/>
      <c r="CL7" s="124"/>
      <c r="CM7" s="124"/>
      <c r="CN7" s="124"/>
    </row>
    <row r="8" spans="1:466" s="29" customFormat="1" ht="15.75" x14ac:dyDescent="0.25">
      <c r="A8" s="71" t="s">
        <v>128</v>
      </c>
      <c r="B8" s="86"/>
      <c r="C8" s="86"/>
      <c r="D8" s="86"/>
      <c r="E8" s="86"/>
      <c r="F8" s="167">
        <f t="shared" si="0"/>
        <v>0</v>
      </c>
      <c r="G8" s="86"/>
      <c r="H8" s="86"/>
      <c r="I8" s="86"/>
      <c r="J8" s="86"/>
      <c r="K8" s="167">
        <f t="shared" si="1"/>
        <v>0</v>
      </c>
      <c r="L8" s="86"/>
      <c r="M8" s="86"/>
      <c r="N8" s="86"/>
      <c r="O8" s="86"/>
      <c r="P8" s="167">
        <f t="shared" si="2"/>
        <v>0</v>
      </c>
      <c r="Q8" s="127"/>
      <c r="R8" s="128"/>
      <c r="S8" s="127"/>
      <c r="T8" s="127"/>
      <c r="U8" s="127"/>
      <c r="V8" s="127"/>
      <c r="W8" s="128"/>
      <c r="X8" s="127"/>
      <c r="Y8" s="127"/>
      <c r="Z8" s="127"/>
      <c r="AA8" s="127"/>
      <c r="AB8" s="128"/>
      <c r="AC8" s="127"/>
      <c r="AD8" s="127"/>
      <c r="AE8" s="127"/>
      <c r="AF8" s="127"/>
      <c r="AG8" s="128"/>
      <c r="AH8" s="127"/>
      <c r="AI8" s="127"/>
      <c r="AJ8" s="127"/>
      <c r="AK8" s="127"/>
      <c r="AL8" s="128"/>
      <c r="AM8" s="127"/>
      <c r="AN8" s="127"/>
      <c r="AO8" s="127"/>
      <c r="AP8" s="127"/>
      <c r="AQ8" s="128"/>
      <c r="AR8" s="127"/>
      <c r="AS8" s="127"/>
      <c r="AT8" s="127"/>
      <c r="AU8" s="127"/>
      <c r="AV8" s="128"/>
      <c r="AW8" s="127"/>
      <c r="AX8" s="127"/>
      <c r="AY8" s="127"/>
      <c r="AZ8" s="127"/>
      <c r="BA8" s="128"/>
      <c r="BB8" s="127"/>
      <c r="BC8" s="127"/>
      <c r="BD8" s="127"/>
      <c r="BE8" s="127"/>
      <c r="BF8" s="128"/>
      <c r="BG8" s="127"/>
      <c r="BH8" s="127"/>
      <c r="BI8" s="127"/>
      <c r="BJ8" s="127"/>
      <c r="BK8" s="128"/>
      <c r="BL8" s="127"/>
      <c r="BM8" s="127"/>
      <c r="BN8" s="127"/>
      <c r="BO8" s="127"/>
      <c r="BP8" s="128"/>
      <c r="BQ8" s="127"/>
      <c r="BR8" s="127"/>
      <c r="BS8" s="127"/>
      <c r="BT8" s="127"/>
      <c r="BU8" s="128"/>
      <c r="BV8" s="127"/>
      <c r="BW8" s="127"/>
      <c r="BX8" s="127"/>
      <c r="BY8" s="127"/>
      <c r="BZ8" s="128"/>
      <c r="CA8" s="127"/>
      <c r="CB8" s="127"/>
      <c r="CC8" s="127"/>
      <c r="CD8" s="127"/>
      <c r="CE8" s="128"/>
      <c r="CF8" s="127"/>
      <c r="CG8" s="127"/>
      <c r="CH8" s="127"/>
      <c r="CI8" s="127"/>
      <c r="CJ8" s="128"/>
      <c r="CK8" s="127"/>
      <c r="CL8" s="127"/>
      <c r="CM8" s="127"/>
      <c r="CN8" s="127"/>
    </row>
    <row r="9" spans="1:466" s="29" customFormat="1" ht="15.75" x14ac:dyDescent="0.25">
      <c r="A9" s="87" t="s">
        <v>129</v>
      </c>
      <c r="B9" s="147"/>
      <c r="C9" s="147"/>
      <c r="D9" s="147"/>
      <c r="E9" s="147"/>
      <c r="F9" s="162"/>
      <c r="G9" s="147"/>
      <c r="H9" s="147"/>
      <c r="I9" s="147"/>
      <c r="J9" s="147"/>
      <c r="K9" s="162"/>
      <c r="L9" s="147"/>
      <c r="M9" s="147"/>
      <c r="N9" s="147"/>
      <c r="O9" s="147"/>
      <c r="P9" s="162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</row>
    <row r="10" spans="1:466" s="79" customFormat="1" ht="15.75" x14ac:dyDescent="0.25">
      <c r="A10" s="71" t="s">
        <v>131</v>
      </c>
      <c r="B10" s="191">
        <f>SUM(B11:B22)</f>
        <v>0</v>
      </c>
      <c r="C10" s="191">
        <f t="shared" ref="C10:E10" si="3">SUM(C11:C22)</f>
        <v>0</v>
      </c>
      <c r="D10" s="191">
        <f t="shared" si="3"/>
        <v>0</v>
      </c>
      <c r="E10" s="191">
        <f t="shared" si="3"/>
        <v>0</v>
      </c>
      <c r="F10" s="167">
        <f t="shared" si="0"/>
        <v>0</v>
      </c>
      <c r="G10" s="191">
        <f>SUM(G11:G22)</f>
        <v>0</v>
      </c>
      <c r="H10" s="191">
        <f t="shared" ref="H10:J10" si="4">SUM(H11:H22)</f>
        <v>0</v>
      </c>
      <c r="I10" s="191">
        <f t="shared" si="4"/>
        <v>0</v>
      </c>
      <c r="J10" s="191">
        <f t="shared" si="4"/>
        <v>0</v>
      </c>
      <c r="K10" s="167">
        <f t="shared" si="1"/>
        <v>0</v>
      </c>
      <c r="L10" s="191">
        <f>SUM(L11:L22)</f>
        <v>0</v>
      </c>
      <c r="M10" s="191">
        <f t="shared" ref="M10:O10" si="5">SUM(M11:M22)</f>
        <v>0</v>
      </c>
      <c r="N10" s="191">
        <f t="shared" si="5"/>
        <v>0</v>
      </c>
      <c r="O10" s="191">
        <f t="shared" si="5"/>
        <v>0</v>
      </c>
      <c r="P10" s="167">
        <f t="shared" si="2"/>
        <v>0</v>
      </c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</row>
    <row r="11" spans="1:466" s="29" customFormat="1" ht="15.75" x14ac:dyDescent="0.25">
      <c r="A11" s="97" t="s">
        <v>132</v>
      </c>
      <c r="B11" s="115"/>
      <c r="C11" s="115"/>
      <c r="D11" s="115"/>
      <c r="E11" s="115"/>
      <c r="F11" s="167">
        <f t="shared" si="0"/>
        <v>0</v>
      </c>
      <c r="G11" s="115"/>
      <c r="H11" s="115"/>
      <c r="I11" s="115"/>
      <c r="J11" s="115"/>
      <c r="K11" s="167">
        <f t="shared" si="1"/>
        <v>0</v>
      </c>
      <c r="L11" s="115"/>
      <c r="M11" s="115"/>
      <c r="N11" s="115"/>
      <c r="O11" s="115"/>
      <c r="P11" s="167">
        <f t="shared" si="2"/>
        <v>0</v>
      </c>
      <c r="Q11" s="127"/>
      <c r="R11" s="128"/>
      <c r="S11" s="127"/>
      <c r="T11" s="127"/>
      <c r="U11" s="127"/>
      <c r="V11" s="127"/>
      <c r="W11" s="128"/>
      <c r="X11" s="127"/>
      <c r="Y11" s="127"/>
      <c r="Z11" s="127"/>
      <c r="AA11" s="127"/>
      <c r="AB11" s="128"/>
      <c r="AC11" s="127"/>
      <c r="AD11" s="127"/>
      <c r="AE11" s="127"/>
      <c r="AF11" s="127"/>
      <c r="AG11" s="128"/>
      <c r="AH11" s="127"/>
      <c r="AI11" s="127"/>
      <c r="AJ11" s="127"/>
      <c r="AK11" s="127"/>
      <c r="AL11" s="128"/>
      <c r="AM11" s="127"/>
      <c r="AN11" s="127"/>
      <c r="AO11" s="127"/>
      <c r="AP11" s="127"/>
      <c r="AQ11" s="128"/>
      <c r="AR11" s="127"/>
      <c r="AS11" s="127"/>
      <c r="AT11" s="127"/>
      <c r="AU11" s="127"/>
      <c r="AV11" s="128"/>
      <c r="AW11" s="127"/>
      <c r="AX11" s="127"/>
      <c r="AY11" s="127"/>
      <c r="AZ11" s="127"/>
      <c r="BA11" s="128"/>
      <c r="BB11" s="127"/>
      <c r="BC11" s="127"/>
      <c r="BD11" s="127"/>
      <c r="BE11" s="127"/>
      <c r="BF11" s="128"/>
      <c r="BG11" s="127"/>
      <c r="BH11" s="127"/>
      <c r="BI11" s="127"/>
      <c r="BJ11" s="127"/>
      <c r="BK11" s="128"/>
      <c r="BL11" s="127"/>
      <c r="BM11" s="127"/>
      <c r="BN11" s="127"/>
      <c r="BO11" s="127"/>
      <c r="BP11" s="128"/>
      <c r="BQ11" s="127"/>
      <c r="BR11" s="127"/>
      <c r="BS11" s="127"/>
      <c r="BT11" s="127"/>
      <c r="BU11" s="128"/>
      <c r="BV11" s="127"/>
      <c r="BW11" s="127"/>
      <c r="BX11" s="127"/>
      <c r="BY11" s="127"/>
      <c r="BZ11" s="128"/>
      <c r="CA11" s="127"/>
      <c r="CB11" s="127"/>
      <c r="CC11" s="127"/>
      <c r="CD11" s="127"/>
      <c r="CE11" s="128"/>
      <c r="CF11" s="127"/>
      <c r="CG11" s="127"/>
      <c r="CH11" s="127"/>
      <c r="CI11" s="127"/>
      <c r="CJ11" s="128"/>
      <c r="CK11" s="127"/>
      <c r="CL11" s="127"/>
      <c r="CM11" s="127"/>
      <c r="CN11" s="127"/>
    </row>
    <row r="12" spans="1:466" s="29" customFormat="1" ht="15.75" x14ac:dyDescent="0.25">
      <c r="A12" s="97" t="s">
        <v>133</v>
      </c>
      <c r="B12" s="115"/>
      <c r="C12" s="115"/>
      <c r="D12" s="115"/>
      <c r="E12" s="115"/>
      <c r="F12" s="167">
        <f t="shared" si="0"/>
        <v>0</v>
      </c>
      <c r="G12" s="115"/>
      <c r="H12" s="115"/>
      <c r="I12" s="115"/>
      <c r="J12" s="115"/>
      <c r="K12" s="167">
        <f t="shared" si="1"/>
        <v>0</v>
      </c>
      <c r="L12" s="115"/>
      <c r="M12" s="115"/>
      <c r="N12" s="115"/>
      <c r="O12" s="115"/>
      <c r="P12" s="167">
        <f t="shared" si="2"/>
        <v>0</v>
      </c>
      <c r="Q12" s="127"/>
      <c r="R12" s="128"/>
      <c r="S12" s="127"/>
      <c r="T12" s="127"/>
      <c r="U12" s="127"/>
      <c r="V12" s="127"/>
      <c r="W12" s="128"/>
      <c r="X12" s="127"/>
      <c r="Y12" s="127"/>
      <c r="Z12" s="127"/>
      <c r="AA12" s="127"/>
      <c r="AB12" s="128"/>
      <c r="AC12" s="127"/>
      <c r="AD12" s="127"/>
      <c r="AE12" s="127"/>
      <c r="AF12" s="127"/>
      <c r="AG12" s="128"/>
      <c r="AH12" s="127"/>
      <c r="AI12" s="127"/>
      <c r="AJ12" s="127"/>
      <c r="AK12" s="127"/>
      <c r="AL12" s="128"/>
      <c r="AM12" s="127"/>
      <c r="AN12" s="127"/>
      <c r="AO12" s="127"/>
      <c r="AP12" s="127"/>
      <c r="AQ12" s="128"/>
      <c r="AR12" s="127"/>
      <c r="AS12" s="127"/>
      <c r="AT12" s="127"/>
      <c r="AU12" s="127"/>
      <c r="AV12" s="128"/>
      <c r="AW12" s="127"/>
      <c r="AX12" s="127"/>
      <c r="AY12" s="127"/>
      <c r="AZ12" s="127"/>
      <c r="BA12" s="128"/>
      <c r="BB12" s="127"/>
      <c r="BC12" s="127"/>
      <c r="BD12" s="127"/>
      <c r="BE12" s="127"/>
      <c r="BF12" s="128"/>
      <c r="BG12" s="127"/>
      <c r="BH12" s="127"/>
      <c r="BI12" s="127"/>
      <c r="BJ12" s="127"/>
      <c r="BK12" s="128"/>
      <c r="BL12" s="127"/>
      <c r="BM12" s="127"/>
      <c r="BN12" s="127"/>
      <c r="BO12" s="127"/>
      <c r="BP12" s="128"/>
      <c r="BQ12" s="127"/>
      <c r="BR12" s="127"/>
      <c r="BS12" s="127"/>
      <c r="BT12" s="127"/>
      <c r="BU12" s="128"/>
      <c r="BV12" s="127"/>
      <c r="BW12" s="127"/>
      <c r="BX12" s="127"/>
      <c r="BY12" s="127"/>
      <c r="BZ12" s="128"/>
      <c r="CA12" s="127"/>
      <c r="CB12" s="127"/>
      <c r="CC12" s="127"/>
      <c r="CD12" s="127"/>
      <c r="CE12" s="128"/>
      <c r="CF12" s="127"/>
      <c r="CG12" s="127"/>
      <c r="CH12" s="127"/>
      <c r="CI12" s="127"/>
      <c r="CJ12" s="128"/>
      <c r="CK12" s="127"/>
      <c r="CL12" s="127"/>
      <c r="CM12" s="127"/>
      <c r="CN12" s="127"/>
    </row>
    <row r="13" spans="1:466" s="79" customFormat="1" ht="21" customHeight="1" x14ac:dyDescent="0.25">
      <c r="A13" s="97" t="s">
        <v>134</v>
      </c>
      <c r="B13" s="115"/>
      <c r="C13" s="115"/>
      <c r="D13" s="115"/>
      <c r="E13" s="115"/>
      <c r="F13" s="167">
        <f t="shared" si="0"/>
        <v>0</v>
      </c>
      <c r="G13" s="115"/>
      <c r="H13" s="115"/>
      <c r="I13" s="115"/>
      <c r="J13" s="115"/>
      <c r="K13" s="167">
        <f t="shared" si="1"/>
        <v>0</v>
      </c>
      <c r="L13" s="115"/>
      <c r="M13" s="115"/>
      <c r="N13" s="115"/>
      <c r="O13" s="115"/>
      <c r="P13" s="167">
        <f t="shared" si="2"/>
        <v>0</v>
      </c>
      <c r="Q13" s="127"/>
      <c r="R13" s="128"/>
      <c r="S13" s="127"/>
      <c r="T13" s="127"/>
      <c r="U13" s="127"/>
      <c r="V13" s="127"/>
      <c r="W13" s="128"/>
      <c r="X13" s="127"/>
      <c r="Y13" s="127"/>
      <c r="Z13" s="127"/>
      <c r="AA13" s="127"/>
      <c r="AB13" s="128"/>
      <c r="AC13" s="127"/>
      <c r="AD13" s="127"/>
      <c r="AE13" s="127"/>
      <c r="AF13" s="127"/>
      <c r="AG13" s="128"/>
      <c r="AH13" s="127"/>
      <c r="AI13" s="127"/>
      <c r="AJ13" s="127"/>
      <c r="AK13" s="127"/>
      <c r="AL13" s="128"/>
      <c r="AM13" s="127"/>
      <c r="AN13" s="127"/>
      <c r="AO13" s="127"/>
      <c r="AP13" s="127"/>
      <c r="AQ13" s="128"/>
      <c r="AR13" s="127"/>
      <c r="AS13" s="127"/>
      <c r="AT13" s="127"/>
      <c r="AU13" s="127"/>
      <c r="AV13" s="128"/>
      <c r="AW13" s="127"/>
      <c r="AX13" s="127"/>
      <c r="AY13" s="127"/>
      <c r="AZ13" s="127"/>
      <c r="BA13" s="128"/>
      <c r="BB13" s="127"/>
      <c r="BC13" s="127"/>
      <c r="BD13" s="127"/>
      <c r="BE13" s="127"/>
      <c r="BF13" s="128"/>
      <c r="BG13" s="127"/>
      <c r="BH13" s="127"/>
      <c r="BI13" s="127"/>
      <c r="BJ13" s="127"/>
      <c r="BK13" s="128"/>
      <c r="BL13" s="127"/>
      <c r="BM13" s="127"/>
      <c r="BN13" s="127"/>
      <c r="BO13" s="127"/>
      <c r="BP13" s="128"/>
      <c r="BQ13" s="127"/>
      <c r="BR13" s="127"/>
      <c r="BS13" s="127"/>
      <c r="BT13" s="127"/>
      <c r="BU13" s="128"/>
      <c r="BV13" s="127"/>
      <c r="BW13" s="127"/>
      <c r="BX13" s="127"/>
      <c r="BY13" s="127"/>
      <c r="BZ13" s="128"/>
      <c r="CA13" s="127"/>
      <c r="CB13" s="127"/>
      <c r="CC13" s="127"/>
      <c r="CD13" s="127"/>
      <c r="CE13" s="128"/>
      <c r="CF13" s="127"/>
      <c r="CG13" s="127"/>
      <c r="CH13" s="127"/>
      <c r="CI13" s="127"/>
      <c r="CJ13" s="128"/>
      <c r="CK13" s="127"/>
      <c r="CL13" s="127"/>
      <c r="CM13" s="127"/>
      <c r="CN13" s="127"/>
    </row>
    <row r="14" spans="1:466" s="29" customFormat="1" ht="19.5" customHeight="1" x14ac:dyDescent="0.25">
      <c r="A14" s="44" t="s">
        <v>99</v>
      </c>
      <c r="B14" s="115"/>
      <c r="C14" s="115"/>
      <c r="D14" s="115"/>
      <c r="E14" s="115"/>
      <c r="F14" s="167">
        <f t="shared" si="0"/>
        <v>0</v>
      </c>
      <c r="G14" s="115"/>
      <c r="H14" s="115"/>
      <c r="I14" s="115"/>
      <c r="J14" s="115"/>
      <c r="K14" s="167">
        <f t="shared" si="1"/>
        <v>0</v>
      </c>
      <c r="L14" s="115"/>
      <c r="M14" s="115"/>
      <c r="N14" s="115"/>
      <c r="O14" s="115"/>
      <c r="P14" s="167">
        <f t="shared" si="2"/>
        <v>0</v>
      </c>
      <c r="Q14" s="127"/>
      <c r="R14" s="128"/>
      <c r="S14" s="127"/>
      <c r="T14" s="127"/>
      <c r="U14" s="127"/>
      <c r="V14" s="127"/>
      <c r="W14" s="128"/>
      <c r="X14" s="127"/>
      <c r="Y14" s="127"/>
      <c r="Z14" s="127"/>
      <c r="AA14" s="127"/>
      <c r="AB14" s="128"/>
      <c r="AC14" s="127"/>
      <c r="AD14" s="127"/>
      <c r="AE14" s="127"/>
      <c r="AF14" s="127"/>
      <c r="AG14" s="128"/>
      <c r="AH14" s="127"/>
      <c r="AI14" s="127"/>
      <c r="AJ14" s="127"/>
      <c r="AK14" s="127"/>
      <c r="AL14" s="128"/>
      <c r="AM14" s="127"/>
      <c r="AN14" s="127"/>
      <c r="AO14" s="127"/>
      <c r="AP14" s="127"/>
      <c r="AQ14" s="128"/>
      <c r="AR14" s="127"/>
      <c r="AS14" s="127"/>
      <c r="AT14" s="127"/>
      <c r="AU14" s="127"/>
      <c r="AV14" s="128"/>
      <c r="AW14" s="127"/>
      <c r="AX14" s="127"/>
      <c r="AY14" s="127"/>
      <c r="AZ14" s="127"/>
      <c r="BA14" s="128"/>
      <c r="BB14" s="127"/>
      <c r="BC14" s="127"/>
      <c r="BD14" s="127"/>
      <c r="BE14" s="127"/>
      <c r="BF14" s="128"/>
      <c r="BG14" s="127"/>
      <c r="BH14" s="127"/>
      <c r="BI14" s="127"/>
      <c r="BJ14" s="127"/>
      <c r="BK14" s="128"/>
      <c r="BL14" s="127"/>
      <c r="BM14" s="127"/>
      <c r="BN14" s="127"/>
      <c r="BO14" s="127"/>
      <c r="BP14" s="128"/>
      <c r="BQ14" s="127"/>
      <c r="BR14" s="127"/>
      <c r="BS14" s="127"/>
      <c r="BT14" s="127"/>
      <c r="BU14" s="128"/>
      <c r="BV14" s="127"/>
      <c r="BW14" s="127"/>
      <c r="BX14" s="127"/>
      <c r="BY14" s="127"/>
      <c r="BZ14" s="128"/>
      <c r="CA14" s="127"/>
      <c r="CB14" s="127"/>
      <c r="CC14" s="127"/>
      <c r="CD14" s="127"/>
      <c r="CE14" s="128"/>
      <c r="CF14" s="127"/>
      <c r="CG14" s="127"/>
      <c r="CH14" s="127"/>
      <c r="CI14" s="127"/>
      <c r="CJ14" s="128"/>
      <c r="CK14" s="127"/>
      <c r="CL14" s="127"/>
      <c r="CM14" s="127"/>
      <c r="CN14" s="127"/>
    </row>
    <row r="15" spans="1:466" s="79" customFormat="1" ht="21" customHeight="1" x14ac:dyDescent="0.4">
      <c r="A15" s="89" t="s">
        <v>96</v>
      </c>
      <c r="B15" s="115"/>
      <c r="C15" s="115"/>
      <c r="D15" s="115"/>
      <c r="E15" s="115"/>
      <c r="F15" s="167">
        <f t="shared" si="0"/>
        <v>0</v>
      </c>
      <c r="G15" s="115"/>
      <c r="H15" s="115"/>
      <c r="I15" s="115"/>
      <c r="J15" s="115"/>
      <c r="K15" s="167">
        <f t="shared" si="1"/>
        <v>0</v>
      </c>
      <c r="L15" s="115"/>
      <c r="M15" s="115"/>
      <c r="N15" s="115"/>
      <c r="O15" s="115"/>
      <c r="P15" s="167">
        <f t="shared" si="2"/>
        <v>0</v>
      </c>
      <c r="Q15" s="127"/>
      <c r="R15" s="128"/>
      <c r="S15" s="127"/>
      <c r="T15" s="127"/>
      <c r="U15" s="127"/>
      <c r="V15" s="127"/>
      <c r="W15" s="128"/>
      <c r="X15" s="127"/>
      <c r="Y15" s="127"/>
      <c r="Z15" s="127"/>
      <c r="AA15" s="127"/>
      <c r="AB15" s="128"/>
      <c r="AC15" s="127"/>
      <c r="AD15" s="127"/>
      <c r="AE15" s="127"/>
      <c r="AF15" s="127"/>
      <c r="AG15" s="128"/>
      <c r="AH15" s="127"/>
      <c r="AI15" s="127"/>
      <c r="AJ15" s="127"/>
      <c r="AK15" s="127"/>
      <c r="AL15" s="128"/>
      <c r="AM15" s="127"/>
      <c r="AN15" s="127"/>
      <c r="AO15" s="127"/>
      <c r="AP15" s="127"/>
      <c r="AQ15" s="128"/>
      <c r="AR15" s="127"/>
      <c r="AS15" s="127"/>
      <c r="AT15" s="127"/>
      <c r="AU15" s="127"/>
      <c r="AV15" s="128"/>
      <c r="AW15" s="127"/>
      <c r="AX15" s="127"/>
      <c r="AY15" s="127"/>
      <c r="AZ15" s="127"/>
      <c r="BA15" s="128"/>
      <c r="BB15" s="127"/>
      <c r="BC15" s="127"/>
      <c r="BD15" s="127"/>
      <c r="BE15" s="127"/>
      <c r="BF15" s="128"/>
      <c r="BG15" s="127"/>
      <c r="BH15" s="127"/>
      <c r="BI15" s="127"/>
      <c r="BJ15" s="127"/>
      <c r="BK15" s="128"/>
      <c r="BL15" s="127"/>
      <c r="BM15" s="127"/>
      <c r="BN15" s="127"/>
      <c r="BO15" s="127"/>
      <c r="BP15" s="128"/>
      <c r="BQ15" s="127"/>
      <c r="BR15" s="127"/>
      <c r="BS15" s="127"/>
      <c r="BT15" s="127"/>
      <c r="BU15" s="128"/>
      <c r="BV15" s="127"/>
      <c r="BW15" s="127"/>
      <c r="BX15" s="127"/>
      <c r="BY15" s="127"/>
      <c r="BZ15" s="128"/>
      <c r="CA15" s="127"/>
      <c r="CB15" s="127"/>
      <c r="CC15" s="127"/>
      <c r="CD15" s="127"/>
      <c r="CE15" s="128"/>
      <c r="CF15" s="127"/>
      <c r="CG15" s="127"/>
      <c r="CH15" s="127"/>
      <c r="CI15" s="127"/>
      <c r="CJ15" s="128"/>
      <c r="CK15" s="127"/>
      <c r="CL15" s="127"/>
      <c r="CM15" s="127"/>
      <c r="CN15" s="127"/>
      <c r="CO15" s="353" t="s">
        <v>226</v>
      </c>
      <c r="CP15" s="354"/>
      <c r="CQ15" s="354"/>
      <c r="CR15" s="354"/>
      <c r="CS15" s="354"/>
      <c r="CT15" s="354"/>
      <c r="CU15" s="354"/>
      <c r="CV15" s="354"/>
      <c r="CW15" s="354"/>
      <c r="CX15" s="354"/>
      <c r="CY15" s="354"/>
      <c r="CZ15" s="354"/>
      <c r="DA15" s="354"/>
      <c r="DB15" s="354"/>
      <c r="DC15" s="354"/>
      <c r="DD15" s="354"/>
      <c r="DE15" s="354"/>
      <c r="DF15" s="354"/>
      <c r="DG15" s="354"/>
      <c r="DH15" s="354"/>
      <c r="DI15" s="354"/>
      <c r="DJ15" s="354"/>
      <c r="DK15" s="354"/>
      <c r="DL15" s="354"/>
      <c r="DM15" s="354"/>
      <c r="DN15" s="354"/>
      <c r="DO15" s="354"/>
      <c r="DP15" s="354"/>
      <c r="DQ15" s="354"/>
      <c r="DR15" s="354"/>
      <c r="DS15" s="354"/>
      <c r="DT15" s="354"/>
      <c r="DU15" s="354"/>
      <c r="DV15" s="354"/>
      <c r="DW15" s="354"/>
      <c r="DX15" s="354"/>
      <c r="DY15" s="354"/>
      <c r="DZ15" s="354"/>
      <c r="EA15" s="354"/>
      <c r="EB15" s="354"/>
      <c r="EC15" s="354"/>
      <c r="ED15" s="354"/>
      <c r="EE15" s="354"/>
      <c r="EF15" s="354"/>
      <c r="EG15" s="354"/>
      <c r="EH15" s="354"/>
      <c r="EI15" s="354"/>
      <c r="EJ15" s="354"/>
      <c r="EK15" s="354"/>
      <c r="EL15" s="354"/>
      <c r="EM15" s="354"/>
      <c r="EN15" s="354"/>
      <c r="EO15" s="354"/>
      <c r="EP15" s="354"/>
      <c r="EQ15" s="354"/>
      <c r="ER15" s="354"/>
      <c r="ES15" s="354"/>
      <c r="ET15" s="354"/>
      <c r="EU15" s="354"/>
      <c r="EV15" s="355"/>
      <c r="EW15" s="353" t="s">
        <v>227</v>
      </c>
      <c r="EX15" s="354"/>
      <c r="EY15" s="354"/>
      <c r="EZ15" s="354"/>
      <c r="FA15" s="354"/>
      <c r="FB15" s="354"/>
      <c r="FC15" s="354"/>
      <c r="FD15" s="354"/>
      <c r="FE15" s="354"/>
      <c r="FF15" s="354"/>
      <c r="FG15" s="354"/>
      <c r="FH15" s="354"/>
      <c r="FI15" s="354"/>
      <c r="FJ15" s="354"/>
      <c r="FK15" s="354"/>
      <c r="FL15" s="354"/>
      <c r="FM15" s="354"/>
      <c r="FN15" s="354"/>
      <c r="FO15" s="354"/>
      <c r="FP15" s="354"/>
      <c r="FQ15" s="354"/>
      <c r="FR15" s="354"/>
      <c r="FS15" s="354"/>
      <c r="FT15" s="354"/>
      <c r="FU15" s="354"/>
      <c r="FV15" s="354"/>
      <c r="FW15" s="354"/>
      <c r="FX15" s="354"/>
      <c r="FY15" s="354"/>
      <c r="FZ15" s="354"/>
      <c r="GA15" s="354"/>
      <c r="GB15" s="354"/>
      <c r="GC15" s="354"/>
      <c r="GD15" s="354"/>
      <c r="GE15" s="354"/>
      <c r="GF15" s="354"/>
      <c r="GG15" s="354"/>
      <c r="GH15" s="354"/>
      <c r="GI15" s="354"/>
      <c r="GJ15" s="354"/>
      <c r="GK15" s="354"/>
      <c r="GL15" s="354"/>
      <c r="GM15" s="354"/>
      <c r="GN15" s="354"/>
      <c r="GO15" s="354"/>
      <c r="GP15" s="354" t="s">
        <v>228</v>
      </c>
      <c r="GQ15" s="354"/>
      <c r="GR15" s="354"/>
      <c r="GS15" s="354"/>
      <c r="GT15" s="354"/>
      <c r="GU15" s="354"/>
      <c r="GV15" s="354"/>
      <c r="GW15" s="354"/>
      <c r="GX15" s="354"/>
      <c r="GY15" s="354"/>
      <c r="GZ15" s="354"/>
      <c r="HA15" s="354"/>
      <c r="HB15" s="354"/>
      <c r="HC15" s="354"/>
      <c r="HD15" s="354"/>
      <c r="HE15" s="354"/>
      <c r="HF15" s="354"/>
      <c r="HG15" s="354"/>
      <c r="HH15" s="354"/>
      <c r="HI15" s="354"/>
      <c r="HJ15" s="354"/>
      <c r="HK15" s="354"/>
      <c r="HL15" s="354"/>
      <c r="HM15" s="354"/>
      <c r="HN15" s="354"/>
      <c r="HO15" s="354"/>
      <c r="HP15" s="354"/>
      <c r="HQ15" s="354"/>
      <c r="HR15" s="354"/>
      <c r="HS15" s="354"/>
      <c r="HT15" s="354"/>
      <c r="HU15" s="354"/>
      <c r="HV15" s="354"/>
      <c r="HW15" s="354"/>
      <c r="HX15" s="354"/>
      <c r="HY15" s="354"/>
      <c r="HZ15" s="354"/>
      <c r="IA15" s="354"/>
      <c r="IB15" s="354"/>
      <c r="IC15" s="354"/>
      <c r="ID15" s="353" t="s">
        <v>229</v>
      </c>
      <c r="IE15" s="354"/>
      <c r="IF15" s="354"/>
      <c r="IG15" s="354"/>
      <c r="IH15" s="354"/>
      <c r="II15" s="354"/>
      <c r="IJ15" s="354"/>
      <c r="IK15" s="354"/>
      <c r="IL15" s="354"/>
      <c r="IM15" s="354"/>
      <c r="IN15" s="354"/>
      <c r="IO15" s="354"/>
      <c r="IP15" s="354"/>
      <c r="IQ15" s="354"/>
      <c r="IR15" s="354"/>
      <c r="IS15" s="354"/>
      <c r="IT15" s="354"/>
      <c r="IU15" s="354"/>
      <c r="IV15" s="354"/>
      <c r="IW15" s="354"/>
      <c r="IX15" s="354"/>
      <c r="IY15" s="354"/>
      <c r="IZ15" s="354"/>
      <c r="JA15" s="354"/>
      <c r="JB15" s="354"/>
      <c r="JC15" s="354"/>
      <c r="JD15" s="354"/>
      <c r="JE15" s="354"/>
      <c r="JF15" s="354"/>
      <c r="JG15" s="354"/>
      <c r="JH15" s="354"/>
      <c r="JI15" s="354"/>
      <c r="JJ15" s="354"/>
      <c r="JK15" s="354"/>
      <c r="JL15" s="354"/>
      <c r="JM15" s="354"/>
      <c r="JN15" s="354"/>
      <c r="JO15" s="354"/>
      <c r="JP15" s="354"/>
      <c r="JQ15" s="354"/>
      <c r="JR15" s="354"/>
      <c r="JS15" s="354"/>
      <c r="JT15" s="354"/>
      <c r="JU15" s="354"/>
      <c r="JV15" s="354"/>
      <c r="JW15" s="354"/>
      <c r="JX15" s="354"/>
      <c r="JY15" s="354"/>
      <c r="JZ15" s="354"/>
      <c r="KA15" s="354"/>
      <c r="KB15" s="354"/>
      <c r="KC15" s="354"/>
      <c r="KD15" s="354"/>
      <c r="KE15" s="354"/>
      <c r="KF15" s="354"/>
      <c r="KG15" s="354"/>
      <c r="KH15" s="354"/>
      <c r="KI15" s="354"/>
      <c r="KJ15" s="354"/>
      <c r="KK15" s="354"/>
      <c r="KL15" s="354"/>
      <c r="KM15" s="354"/>
      <c r="KN15" s="354"/>
      <c r="KO15" s="354"/>
      <c r="KP15" s="354"/>
      <c r="KQ15" s="354"/>
      <c r="KR15" s="354"/>
      <c r="KS15" s="354"/>
      <c r="KT15" s="354"/>
      <c r="KU15" s="354"/>
      <c r="KV15" s="354"/>
      <c r="KW15" s="354"/>
      <c r="KX15" s="354"/>
      <c r="KY15" s="354"/>
      <c r="KZ15" s="354"/>
      <c r="LA15" s="353" t="s">
        <v>230</v>
      </c>
      <c r="LB15" s="354"/>
      <c r="LC15" s="354"/>
      <c r="LD15" s="354"/>
      <c r="LE15" s="354"/>
      <c r="LF15" s="354"/>
      <c r="LG15" s="354"/>
      <c r="LH15" s="354"/>
      <c r="LI15" s="354"/>
      <c r="LJ15" s="354"/>
      <c r="LK15" s="354"/>
      <c r="LL15" s="354"/>
      <c r="LM15" s="354"/>
      <c r="LN15" s="354"/>
      <c r="LO15" s="354"/>
      <c r="LP15" s="354"/>
      <c r="LQ15" s="354"/>
      <c r="LR15" s="354"/>
      <c r="LS15" s="354"/>
      <c r="LT15" s="354"/>
      <c r="LU15" s="354"/>
      <c r="LV15" s="354"/>
      <c r="LW15" s="354"/>
      <c r="LX15" s="354"/>
      <c r="LY15" s="354"/>
      <c r="LZ15" s="354"/>
      <c r="MA15" s="354"/>
      <c r="MB15" s="354"/>
      <c r="MC15" s="354"/>
      <c r="MD15" s="354"/>
      <c r="ME15" s="354"/>
      <c r="MF15" s="354"/>
      <c r="MG15" s="354"/>
      <c r="MH15" s="354"/>
      <c r="MI15" s="355"/>
      <c r="MJ15" s="353" t="s">
        <v>231</v>
      </c>
      <c r="MK15" s="354"/>
      <c r="ML15" s="354"/>
      <c r="MM15" s="354"/>
      <c r="MN15" s="354"/>
      <c r="MO15" s="354"/>
      <c r="MP15" s="354"/>
      <c r="MQ15" s="354"/>
      <c r="MR15" s="354"/>
      <c r="MS15" s="354"/>
      <c r="MT15" s="354"/>
      <c r="MU15" s="354"/>
      <c r="MV15" s="354"/>
      <c r="MW15" s="354"/>
      <c r="MX15" s="354"/>
      <c r="MY15" s="354"/>
      <c r="MZ15" s="354"/>
      <c r="NA15" s="354"/>
      <c r="NB15" s="354"/>
      <c r="NC15" s="354"/>
      <c r="ND15" s="354"/>
      <c r="NE15" s="354"/>
      <c r="NF15" s="354"/>
      <c r="NG15" s="354"/>
      <c r="NH15" s="354"/>
      <c r="NI15" s="354"/>
      <c r="NJ15" s="354"/>
      <c r="NK15" s="354"/>
      <c r="NL15" s="354"/>
      <c r="NM15" s="354"/>
      <c r="NN15" s="354"/>
      <c r="NO15" s="354"/>
      <c r="NP15" s="354"/>
      <c r="NQ15" s="354"/>
      <c r="NR15" s="354"/>
      <c r="NS15" s="354"/>
      <c r="NT15" s="354"/>
      <c r="NU15" s="354"/>
      <c r="NV15" s="354"/>
      <c r="NW15" s="354"/>
      <c r="NX15" s="354"/>
      <c r="NY15" s="354"/>
      <c r="NZ15" s="354"/>
      <c r="OA15" s="354"/>
      <c r="OB15" s="354"/>
      <c r="OC15" s="354"/>
      <c r="OD15" s="354"/>
      <c r="OE15" s="354"/>
      <c r="OF15" s="354"/>
      <c r="OG15" s="354"/>
      <c r="OH15" s="354"/>
      <c r="OI15" s="354"/>
      <c r="OJ15" s="354"/>
      <c r="OK15" s="354"/>
      <c r="OL15" s="354"/>
      <c r="OM15" s="354"/>
      <c r="ON15" s="354"/>
      <c r="OO15" s="354"/>
      <c r="OP15" s="354"/>
      <c r="OQ15" s="156" t="s">
        <v>232</v>
      </c>
      <c r="OR15" s="156"/>
      <c r="OS15" s="156"/>
      <c r="OT15" s="156"/>
      <c r="OU15" s="156"/>
      <c r="OV15" s="156"/>
      <c r="OW15" s="156"/>
      <c r="OX15" s="156"/>
      <c r="OY15" s="156"/>
      <c r="OZ15" s="156"/>
      <c r="PA15" s="156"/>
      <c r="PB15" s="156"/>
      <c r="PC15" s="156"/>
      <c r="PD15" s="156"/>
      <c r="PE15" s="156"/>
      <c r="PF15" s="156"/>
      <c r="PG15" s="156"/>
      <c r="PH15" s="156"/>
      <c r="PI15" s="156"/>
      <c r="PJ15" s="156"/>
      <c r="PK15" s="156"/>
      <c r="PL15" s="156"/>
      <c r="PM15" s="156"/>
      <c r="PN15" s="156"/>
      <c r="PO15" s="156"/>
      <c r="PP15" s="156"/>
      <c r="PQ15" s="156"/>
      <c r="PR15" s="156"/>
      <c r="PS15" s="156"/>
      <c r="PT15" s="156"/>
      <c r="PU15" s="156"/>
      <c r="PV15" s="156"/>
      <c r="PW15" s="156"/>
      <c r="PX15" s="156"/>
      <c r="PY15" s="156"/>
      <c r="PZ15" s="156"/>
      <c r="QA15" s="156"/>
      <c r="QB15" s="156"/>
      <c r="QC15" s="156"/>
      <c r="QD15" s="156"/>
      <c r="QE15" s="156"/>
      <c r="QF15" s="156"/>
      <c r="QG15" s="156"/>
      <c r="QH15" s="156"/>
      <c r="QI15" s="156"/>
      <c r="QJ15" s="156"/>
      <c r="QK15" s="156"/>
      <c r="QL15" s="156"/>
      <c r="QM15" s="156"/>
      <c r="QN15" s="156"/>
      <c r="QO15" s="156"/>
      <c r="QP15" s="156"/>
      <c r="QQ15" s="156"/>
      <c r="QR15" s="156"/>
      <c r="QS15" s="156"/>
      <c r="QT15" s="156"/>
      <c r="QU15" s="349" t="s">
        <v>233</v>
      </c>
      <c r="QV15" s="350"/>
      <c r="QW15" s="350"/>
      <c r="QX15" s="351"/>
    </row>
    <row r="16" spans="1:466" s="79" customFormat="1" ht="21" customHeight="1" x14ac:dyDescent="0.4">
      <c r="A16" s="89" t="s">
        <v>98</v>
      </c>
      <c r="B16" s="115"/>
      <c r="C16" s="115"/>
      <c r="D16" s="115"/>
      <c r="E16" s="115"/>
      <c r="F16" s="167">
        <f t="shared" si="0"/>
        <v>0</v>
      </c>
      <c r="G16" s="115"/>
      <c r="H16" s="115"/>
      <c r="I16" s="115"/>
      <c r="J16" s="115"/>
      <c r="K16" s="167">
        <f t="shared" si="1"/>
        <v>0</v>
      </c>
      <c r="L16" s="115"/>
      <c r="M16" s="115"/>
      <c r="N16" s="115"/>
      <c r="O16" s="115"/>
      <c r="P16" s="167">
        <f t="shared" si="2"/>
        <v>0</v>
      </c>
      <c r="Q16" s="127"/>
      <c r="R16" s="128"/>
      <c r="S16" s="127"/>
      <c r="T16" s="127"/>
      <c r="U16" s="127"/>
      <c r="V16" s="127"/>
      <c r="W16" s="128"/>
      <c r="X16" s="127"/>
      <c r="Y16" s="127"/>
      <c r="Z16" s="127"/>
      <c r="AA16" s="127"/>
      <c r="AB16" s="128"/>
      <c r="AC16" s="127"/>
      <c r="AD16" s="127"/>
      <c r="AE16" s="127"/>
      <c r="AF16" s="127"/>
      <c r="AG16" s="128"/>
      <c r="AH16" s="127"/>
      <c r="AI16" s="127"/>
      <c r="AJ16" s="127"/>
      <c r="AK16" s="127"/>
      <c r="AL16" s="128"/>
      <c r="AM16" s="127"/>
      <c r="AN16" s="127"/>
      <c r="AO16" s="127"/>
      <c r="AP16" s="127"/>
      <c r="AQ16" s="128"/>
      <c r="AR16" s="127"/>
      <c r="AS16" s="127"/>
      <c r="AT16" s="127"/>
      <c r="AU16" s="127"/>
      <c r="AV16" s="128"/>
      <c r="AW16" s="127"/>
      <c r="AX16" s="127"/>
      <c r="AY16" s="127"/>
      <c r="AZ16" s="127"/>
      <c r="BA16" s="128"/>
      <c r="BB16" s="127"/>
      <c r="BC16" s="127"/>
      <c r="BD16" s="127"/>
      <c r="BE16" s="127"/>
      <c r="BF16" s="128"/>
      <c r="BG16" s="127"/>
      <c r="BH16" s="127"/>
      <c r="BI16" s="127"/>
      <c r="BJ16" s="127"/>
      <c r="BK16" s="128"/>
      <c r="BL16" s="127"/>
      <c r="BM16" s="127"/>
      <c r="BN16" s="127"/>
      <c r="BO16" s="127"/>
      <c r="BP16" s="128"/>
      <c r="BQ16" s="127"/>
      <c r="BR16" s="127"/>
      <c r="BS16" s="127"/>
      <c r="BT16" s="127"/>
      <c r="BU16" s="128"/>
      <c r="BV16" s="127"/>
      <c r="BW16" s="127"/>
      <c r="BX16" s="127"/>
      <c r="BY16" s="127"/>
      <c r="BZ16" s="128"/>
      <c r="CA16" s="127"/>
      <c r="CB16" s="127"/>
      <c r="CC16" s="127"/>
      <c r="CD16" s="127"/>
      <c r="CE16" s="128"/>
      <c r="CF16" s="127"/>
      <c r="CG16" s="127"/>
      <c r="CH16" s="127"/>
      <c r="CI16" s="127"/>
      <c r="CJ16" s="128"/>
      <c r="CK16" s="127"/>
      <c r="CL16" s="127"/>
      <c r="CM16" s="127"/>
      <c r="CN16" s="127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0"/>
      <c r="HX16" s="170"/>
      <c r="HY16" s="170"/>
      <c r="HZ16" s="170"/>
      <c r="IA16" s="170"/>
      <c r="IB16" s="170"/>
      <c r="IC16" s="170"/>
      <c r="ID16" s="170"/>
      <c r="IE16" s="170"/>
      <c r="IF16" s="170"/>
      <c r="IG16" s="170"/>
      <c r="IH16" s="170"/>
      <c r="II16" s="170"/>
      <c r="IJ16" s="170"/>
      <c r="IK16" s="170"/>
      <c r="IL16" s="170"/>
      <c r="IM16" s="170"/>
      <c r="IN16" s="170"/>
      <c r="IO16" s="170"/>
      <c r="IP16" s="170"/>
      <c r="IQ16" s="170"/>
      <c r="IR16" s="170"/>
      <c r="IS16" s="170"/>
      <c r="IT16" s="170"/>
      <c r="IU16" s="170"/>
      <c r="IV16" s="170"/>
      <c r="IW16" s="170"/>
      <c r="IX16" s="170"/>
      <c r="IY16" s="170"/>
      <c r="IZ16" s="170"/>
      <c r="JA16" s="170"/>
      <c r="JB16" s="170"/>
      <c r="JC16" s="170"/>
      <c r="JD16" s="170"/>
      <c r="JE16" s="170"/>
      <c r="JF16" s="170"/>
      <c r="JG16" s="170"/>
      <c r="JH16" s="170"/>
      <c r="JI16" s="170"/>
      <c r="JJ16" s="170"/>
      <c r="JK16" s="170"/>
      <c r="JL16" s="170"/>
      <c r="JM16" s="170"/>
      <c r="JN16" s="170"/>
      <c r="JO16" s="170"/>
      <c r="JP16" s="170"/>
      <c r="JQ16" s="170"/>
      <c r="JR16" s="170"/>
      <c r="JS16" s="170"/>
      <c r="JT16" s="170"/>
      <c r="JU16" s="170"/>
      <c r="JV16" s="170"/>
      <c r="JW16" s="170"/>
      <c r="JX16" s="170"/>
      <c r="JY16" s="170"/>
      <c r="JZ16" s="170"/>
      <c r="KA16" s="170"/>
      <c r="KB16" s="170"/>
      <c r="KC16" s="170"/>
      <c r="KD16" s="170"/>
      <c r="KE16" s="170"/>
      <c r="KF16" s="170"/>
      <c r="KG16" s="170"/>
      <c r="KH16" s="170"/>
      <c r="KI16" s="170"/>
      <c r="KJ16" s="170"/>
      <c r="KK16" s="170"/>
      <c r="KL16" s="170"/>
      <c r="KM16" s="170"/>
      <c r="KN16" s="170"/>
      <c r="KO16" s="170"/>
      <c r="KP16" s="170"/>
      <c r="KQ16" s="170"/>
      <c r="KR16" s="170"/>
      <c r="KS16" s="170"/>
      <c r="KT16" s="170"/>
      <c r="KU16" s="170"/>
      <c r="KV16" s="170"/>
      <c r="KW16" s="170"/>
      <c r="KX16" s="170"/>
      <c r="KY16" s="170"/>
      <c r="KZ16" s="170"/>
      <c r="LA16" s="170"/>
      <c r="LB16" s="170"/>
      <c r="LC16" s="170"/>
      <c r="LD16" s="170"/>
      <c r="LE16" s="170"/>
      <c r="LF16" s="170"/>
      <c r="LG16" s="170"/>
      <c r="LH16" s="170"/>
      <c r="LI16" s="170"/>
      <c r="LJ16" s="170"/>
      <c r="LK16" s="170"/>
      <c r="LL16" s="170"/>
      <c r="LM16" s="170"/>
      <c r="LN16" s="170"/>
      <c r="LO16" s="170"/>
      <c r="LP16" s="170"/>
      <c r="LQ16" s="170"/>
      <c r="LR16" s="170"/>
      <c r="LS16" s="170"/>
      <c r="LT16" s="170"/>
      <c r="LU16" s="170"/>
      <c r="LV16" s="170"/>
      <c r="LW16" s="170"/>
      <c r="LX16" s="170"/>
      <c r="LY16" s="170"/>
      <c r="LZ16" s="170"/>
      <c r="MA16" s="170"/>
      <c r="MB16" s="170"/>
      <c r="MC16" s="170"/>
      <c r="MD16" s="170"/>
      <c r="ME16" s="170"/>
      <c r="MF16" s="170"/>
      <c r="MG16" s="170"/>
      <c r="MH16" s="170"/>
      <c r="MI16" s="170"/>
      <c r="MJ16" s="170"/>
      <c r="MK16" s="170"/>
      <c r="ML16" s="170"/>
      <c r="MM16" s="170"/>
      <c r="MN16" s="170"/>
      <c r="MO16" s="170"/>
      <c r="MP16" s="170"/>
      <c r="MQ16" s="170"/>
      <c r="MR16" s="170"/>
      <c r="MS16" s="170"/>
      <c r="MT16" s="170"/>
      <c r="MU16" s="170"/>
      <c r="MV16" s="170"/>
      <c r="MW16" s="170"/>
      <c r="MX16" s="170"/>
      <c r="MY16" s="170"/>
      <c r="MZ16" s="170"/>
      <c r="NA16" s="170"/>
      <c r="NB16" s="170"/>
      <c r="NC16" s="170"/>
      <c r="ND16" s="170"/>
      <c r="NE16" s="170"/>
      <c r="NF16" s="170"/>
      <c r="NG16" s="170"/>
      <c r="NH16" s="170"/>
      <c r="NI16" s="170"/>
      <c r="NJ16" s="170"/>
      <c r="NK16" s="170"/>
      <c r="NL16" s="170"/>
      <c r="NM16" s="170"/>
      <c r="NN16" s="170"/>
      <c r="NO16" s="170"/>
      <c r="NP16" s="170"/>
      <c r="NQ16" s="170"/>
      <c r="NR16" s="170"/>
      <c r="NS16" s="170"/>
      <c r="NT16" s="170"/>
      <c r="NU16" s="170"/>
      <c r="NV16" s="170"/>
      <c r="NW16" s="170"/>
      <c r="NX16" s="170"/>
      <c r="NY16" s="170"/>
      <c r="NZ16" s="170"/>
      <c r="OA16" s="170"/>
      <c r="OB16" s="170"/>
      <c r="OC16" s="170"/>
      <c r="OD16" s="170"/>
      <c r="OE16" s="170"/>
      <c r="OF16" s="170"/>
      <c r="OG16" s="170"/>
      <c r="OH16" s="170"/>
      <c r="OI16" s="170"/>
      <c r="OJ16" s="170"/>
      <c r="OK16" s="170"/>
      <c r="OL16" s="170"/>
      <c r="OM16" s="170"/>
      <c r="ON16" s="170"/>
      <c r="OO16" s="170"/>
      <c r="OP16" s="170"/>
      <c r="OQ16" s="171"/>
      <c r="OR16" s="171"/>
      <c r="OS16" s="171"/>
      <c r="OT16" s="171"/>
      <c r="OU16" s="171"/>
      <c r="OV16" s="171"/>
      <c r="OW16" s="171"/>
      <c r="OX16" s="171"/>
      <c r="OY16" s="171"/>
      <c r="OZ16" s="171"/>
      <c r="PA16" s="171"/>
      <c r="PB16" s="171"/>
      <c r="PC16" s="171"/>
      <c r="PD16" s="171"/>
      <c r="PE16" s="171"/>
      <c r="PF16" s="171"/>
      <c r="PG16" s="171"/>
      <c r="PH16" s="171"/>
      <c r="PI16" s="171"/>
      <c r="PJ16" s="171"/>
      <c r="PK16" s="171"/>
      <c r="PL16" s="171"/>
      <c r="PM16" s="171"/>
      <c r="PN16" s="171"/>
      <c r="PO16" s="171"/>
      <c r="PP16" s="171"/>
      <c r="PQ16" s="171"/>
      <c r="PR16" s="171"/>
      <c r="PS16" s="171"/>
      <c r="PT16" s="171"/>
      <c r="PU16" s="171"/>
      <c r="PV16" s="171"/>
      <c r="PW16" s="171"/>
      <c r="PX16" s="171"/>
      <c r="PY16" s="171"/>
      <c r="PZ16" s="171"/>
      <c r="QA16" s="171"/>
      <c r="QB16" s="171"/>
      <c r="QC16" s="171"/>
      <c r="QD16" s="171"/>
      <c r="QE16" s="171"/>
      <c r="QF16" s="171"/>
      <c r="QG16" s="171"/>
      <c r="QH16" s="171"/>
      <c r="QI16" s="171"/>
      <c r="QJ16" s="171"/>
      <c r="QK16" s="171"/>
      <c r="QL16" s="171"/>
      <c r="QM16" s="171"/>
      <c r="QN16" s="171"/>
      <c r="QO16" s="171"/>
      <c r="QP16" s="171"/>
      <c r="QQ16" s="171"/>
      <c r="QR16" s="171"/>
      <c r="QS16" s="171"/>
      <c r="QT16" s="171"/>
      <c r="QU16" s="172"/>
      <c r="QV16" s="172"/>
      <c r="QW16" s="172"/>
      <c r="QX16" s="172"/>
    </row>
    <row r="17" spans="1:395" s="10" customFormat="1" ht="16.5" customHeight="1" x14ac:dyDescent="0.25">
      <c r="A17" s="97" t="s">
        <v>135</v>
      </c>
      <c r="B17" s="115"/>
      <c r="C17" s="115"/>
      <c r="D17" s="115"/>
      <c r="E17" s="115"/>
      <c r="F17" s="167">
        <f t="shared" si="0"/>
        <v>0</v>
      </c>
      <c r="G17" s="115"/>
      <c r="H17" s="115"/>
      <c r="I17" s="115"/>
      <c r="J17" s="115"/>
      <c r="K17" s="167">
        <f t="shared" si="1"/>
        <v>0</v>
      </c>
      <c r="L17" s="115"/>
      <c r="M17" s="115"/>
      <c r="N17" s="115"/>
      <c r="O17" s="115"/>
      <c r="P17" s="167">
        <f t="shared" si="2"/>
        <v>0</v>
      </c>
      <c r="Q17" s="127"/>
      <c r="R17" s="128"/>
      <c r="S17" s="127"/>
      <c r="T17" s="127"/>
      <c r="U17" s="127"/>
      <c r="V17" s="127"/>
      <c r="W17" s="128"/>
      <c r="X17" s="127"/>
      <c r="Y17" s="127"/>
      <c r="Z17" s="127"/>
      <c r="AA17" s="127"/>
      <c r="AB17" s="128"/>
      <c r="AC17" s="127"/>
      <c r="AD17" s="127"/>
      <c r="AE17" s="127"/>
      <c r="AF17" s="127"/>
      <c r="AG17" s="128"/>
      <c r="AH17" s="127"/>
      <c r="AI17" s="127"/>
      <c r="AJ17" s="127"/>
      <c r="AK17" s="127"/>
      <c r="AL17" s="128"/>
      <c r="AM17" s="127"/>
      <c r="AN17" s="127"/>
      <c r="AO17" s="127"/>
      <c r="AP17" s="127"/>
      <c r="AQ17" s="128"/>
      <c r="AR17" s="127"/>
      <c r="AS17" s="127"/>
      <c r="AT17" s="127"/>
      <c r="AU17" s="127"/>
      <c r="AV17" s="128"/>
      <c r="AW17" s="127"/>
      <c r="AX17" s="127"/>
      <c r="AY17" s="127"/>
      <c r="AZ17" s="127"/>
      <c r="BA17" s="128"/>
      <c r="BB17" s="127"/>
      <c r="BC17" s="127"/>
      <c r="BD17" s="127"/>
      <c r="BE17" s="127"/>
      <c r="BF17" s="128"/>
      <c r="BG17" s="127"/>
      <c r="BH17" s="127"/>
      <c r="BI17" s="127"/>
      <c r="BJ17" s="127"/>
      <c r="BK17" s="128"/>
      <c r="BL17" s="127"/>
      <c r="BM17" s="127"/>
      <c r="BN17" s="127"/>
      <c r="BO17" s="127"/>
      <c r="BP17" s="128"/>
      <c r="BQ17" s="127"/>
      <c r="BR17" s="127"/>
      <c r="BS17" s="127"/>
      <c r="BT17" s="127"/>
      <c r="BU17" s="128"/>
      <c r="BV17" s="127"/>
      <c r="BW17" s="127"/>
      <c r="BX17" s="127"/>
      <c r="BY17" s="127"/>
      <c r="BZ17" s="128"/>
      <c r="CA17" s="127"/>
      <c r="CB17" s="127"/>
      <c r="CC17" s="127"/>
      <c r="CD17" s="127"/>
      <c r="CE17" s="128"/>
      <c r="CF17" s="127"/>
      <c r="CG17" s="127"/>
      <c r="CH17" s="127"/>
      <c r="CI17" s="127"/>
      <c r="CJ17" s="128"/>
      <c r="CK17" s="127"/>
      <c r="CL17" s="127"/>
      <c r="CM17" s="127"/>
      <c r="CN17" s="127"/>
    </row>
    <row r="18" spans="1:395" s="30" customFormat="1" ht="18.75" customHeight="1" x14ac:dyDescent="0.25">
      <c r="A18" s="44" t="s">
        <v>242</v>
      </c>
      <c r="B18" s="115"/>
      <c r="C18" s="115"/>
      <c r="D18" s="115"/>
      <c r="E18" s="115"/>
      <c r="F18" s="167">
        <f t="shared" si="0"/>
        <v>0</v>
      </c>
      <c r="G18" s="115"/>
      <c r="H18" s="115"/>
      <c r="I18" s="115"/>
      <c r="J18" s="115"/>
      <c r="K18" s="167">
        <f t="shared" si="1"/>
        <v>0</v>
      </c>
      <c r="L18" s="115"/>
      <c r="M18" s="115"/>
      <c r="N18" s="115"/>
      <c r="O18" s="115"/>
      <c r="P18" s="167">
        <f t="shared" si="2"/>
        <v>0</v>
      </c>
      <c r="Q18" s="127"/>
      <c r="R18" s="128"/>
      <c r="S18" s="127"/>
      <c r="T18" s="127"/>
      <c r="U18" s="127"/>
      <c r="V18" s="127"/>
      <c r="W18" s="128"/>
      <c r="X18" s="127"/>
      <c r="Y18" s="127"/>
      <c r="Z18" s="127"/>
      <c r="AA18" s="127"/>
      <c r="AB18" s="128"/>
      <c r="AC18" s="127"/>
      <c r="AD18" s="127"/>
      <c r="AE18" s="127"/>
      <c r="AF18" s="127"/>
      <c r="AG18" s="128"/>
      <c r="AH18" s="127"/>
      <c r="AI18" s="127"/>
      <c r="AJ18" s="127"/>
      <c r="AK18" s="127"/>
      <c r="AL18" s="128"/>
      <c r="AM18" s="127"/>
      <c r="AN18" s="127"/>
      <c r="AO18" s="127"/>
      <c r="AP18" s="127"/>
      <c r="AQ18" s="128"/>
      <c r="AR18" s="127"/>
      <c r="AS18" s="127"/>
      <c r="AT18" s="127"/>
      <c r="AU18" s="127"/>
      <c r="AV18" s="128"/>
      <c r="AW18" s="127"/>
      <c r="AX18" s="127"/>
      <c r="AY18" s="127"/>
      <c r="AZ18" s="127"/>
      <c r="BA18" s="128"/>
      <c r="BB18" s="127"/>
      <c r="BC18" s="127"/>
      <c r="BD18" s="127"/>
      <c r="BE18" s="127"/>
      <c r="BF18" s="128"/>
      <c r="BG18" s="127"/>
      <c r="BH18" s="127"/>
      <c r="BI18" s="127"/>
      <c r="BJ18" s="127"/>
      <c r="BK18" s="128"/>
      <c r="BL18" s="127"/>
      <c r="BM18" s="127"/>
      <c r="BN18" s="127"/>
      <c r="BO18" s="127"/>
      <c r="BP18" s="128"/>
      <c r="BQ18" s="127"/>
      <c r="BR18" s="127"/>
      <c r="BS18" s="127"/>
      <c r="BT18" s="127"/>
      <c r="BU18" s="128"/>
      <c r="BV18" s="127"/>
      <c r="BW18" s="127"/>
      <c r="BX18" s="127"/>
      <c r="BY18" s="127"/>
      <c r="BZ18" s="128"/>
      <c r="CA18" s="127"/>
      <c r="CB18" s="127"/>
      <c r="CC18" s="127"/>
      <c r="CD18" s="127"/>
      <c r="CE18" s="128"/>
      <c r="CF18" s="127"/>
      <c r="CG18" s="127"/>
      <c r="CH18" s="127"/>
      <c r="CI18" s="127"/>
      <c r="CJ18" s="128"/>
      <c r="CK18" s="127"/>
      <c r="CL18" s="127"/>
      <c r="CM18" s="127"/>
      <c r="CN18" s="127"/>
    </row>
    <row r="19" spans="1:395" s="27" customFormat="1" ht="18.75" customHeight="1" x14ac:dyDescent="0.25">
      <c r="A19" s="44" t="s">
        <v>243</v>
      </c>
      <c r="B19" s="115"/>
      <c r="C19" s="115"/>
      <c r="D19" s="115"/>
      <c r="E19" s="115"/>
      <c r="F19" s="167">
        <f t="shared" si="0"/>
        <v>0</v>
      </c>
      <c r="G19" s="115"/>
      <c r="H19" s="115"/>
      <c r="I19" s="115"/>
      <c r="J19" s="115"/>
      <c r="K19" s="167">
        <f t="shared" si="1"/>
        <v>0</v>
      </c>
      <c r="L19" s="115"/>
      <c r="M19" s="115"/>
      <c r="N19" s="115"/>
      <c r="O19" s="115"/>
      <c r="P19" s="167">
        <f t="shared" si="2"/>
        <v>0</v>
      </c>
      <c r="Q19" s="127"/>
      <c r="R19" s="128"/>
      <c r="S19" s="127"/>
      <c r="T19" s="127"/>
      <c r="U19" s="127"/>
      <c r="V19" s="127"/>
      <c r="W19" s="128"/>
      <c r="X19" s="127"/>
      <c r="Y19" s="127"/>
      <c r="Z19" s="127"/>
      <c r="AA19" s="127"/>
      <c r="AB19" s="128"/>
      <c r="AC19" s="127"/>
      <c r="AD19" s="127"/>
      <c r="AE19" s="127"/>
      <c r="AF19" s="127"/>
      <c r="AG19" s="128"/>
      <c r="AH19" s="127"/>
      <c r="AI19" s="127"/>
      <c r="AJ19" s="127"/>
      <c r="AK19" s="127"/>
      <c r="AL19" s="128"/>
      <c r="AM19" s="127"/>
      <c r="AN19" s="127"/>
      <c r="AO19" s="127"/>
      <c r="AP19" s="127"/>
      <c r="AQ19" s="128"/>
      <c r="AR19" s="127"/>
      <c r="AS19" s="127"/>
      <c r="AT19" s="127"/>
      <c r="AU19" s="127"/>
      <c r="AV19" s="128"/>
      <c r="AW19" s="127"/>
      <c r="AX19" s="127"/>
      <c r="AY19" s="127"/>
      <c r="AZ19" s="127"/>
      <c r="BA19" s="128"/>
      <c r="BB19" s="127"/>
      <c r="BC19" s="127"/>
      <c r="BD19" s="127"/>
      <c r="BE19" s="127"/>
      <c r="BF19" s="128"/>
      <c r="BG19" s="127"/>
      <c r="BH19" s="127"/>
      <c r="BI19" s="127"/>
      <c r="BJ19" s="127"/>
      <c r="BK19" s="128"/>
      <c r="BL19" s="127"/>
      <c r="BM19" s="127"/>
      <c r="BN19" s="127"/>
      <c r="BO19" s="127"/>
      <c r="BP19" s="128"/>
      <c r="BQ19" s="127"/>
      <c r="BR19" s="127"/>
      <c r="BS19" s="127"/>
      <c r="BT19" s="127"/>
      <c r="BU19" s="128"/>
      <c r="BV19" s="127"/>
      <c r="BW19" s="127"/>
      <c r="BX19" s="127"/>
      <c r="BY19" s="127"/>
      <c r="BZ19" s="128"/>
      <c r="CA19" s="127"/>
      <c r="CB19" s="127"/>
      <c r="CC19" s="127"/>
      <c r="CD19" s="127"/>
      <c r="CE19" s="128"/>
      <c r="CF19" s="127"/>
      <c r="CG19" s="127"/>
      <c r="CH19" s="127"/>
      <c r="CI19" s="127"/>
      <c r="CJ19" s="128"/>
      <c r="CK19" s="127"/>
      <c r="CL19" s="127"/>
      <c r="CM19" s="127"/>
      <c r="CN19" s="127"/>
    </row>
    <row r="20" spans="1:395" s="27" customFormat="1" ht="18.75" customHeight="1" x14ac:dyDescent="0.25">
      <c r="A20" s="97" t="s">
        <v>240</v>
      </c>
      <c r="B20" s="115"/>
      <c r="C20" s="115"/>
      <c r="D20" s="115"/>
      <c r="E20" s="115"/>
      <c r="F20" s="167">
        <f t="shared" si="0"/>
        <v>0</v>
      </c>
      <c r="G20" s="115"/>
      <c r="H20" s="115"/>
      <c r="I20" s="115"/>
      <c r="J20" s="115"/>
      <c r="K20" s="167">
        <f t="shared" si="1"/>
        <v>0</v>
      </c>
      <c r="L20" s="115"/>
      <c r="M20" s="115"/>
      <c r="N20" s="115"/>
      <c r="O20" s="115"/>
      <c r="P20" s="167">
        <f t="shared" si="2"/>
        <v>0</v>
      </c>
      <c r="Q20" s="127"/>
      <c r="R20" s="128"/>
      <c r="S20" s="127"/>
      <c r="T20" s="127"/>
      <c r="U20" s="127"/>
      <c r="V20" s="127"/>
      <c r="W20" s="128"/>
      <c r="X20" s="127"/>
      <c r="Y20" s="127"/>
      <c r="Z20" s="127"/>
      <c r="AA20" s="127"/>
      <c r="AB20" s="128"/>
      <c r="AC20" s="127"/>
      <c r="AD20" s="127"/>
      <c r="AE20" s="127"/>
      <c r="AF20" s="127"/>
      <c r="AG20" s="128"/>
      <c r="AH20" s="127"/>
      <c r="AI20" s="127"/>
      <c r="AJ20" s="127"/>
      <c r="AK20" s="127"/>
      <c r="AL20" s="128"/>
      <c r="AM20" s="127"/>
      <c r="AN20" s="127"/>
      <c r="AO20" s="127"/>
      <c r="AP20" s="127"/>
      <c r="AQ20" s="128"/>
      <c r="AR20" s="127"/>
      <c r="AS20" s="127"/>
      <c r="AT20" s="127"/>
      <c r="AU20" s="127"/>
      <c r="AV20" s="128"/>
      <c r="AW20" s="127"/>
      <c r="AX20" s="127"/>
      <c r="AY20" s="127"/>
      <c r="AZ20" s="127"/>
      <c r="BA20" s="128"/>
      <c r="BB20" s="127"/>
      <c r="BC20" s="127"/>
      <c r="BD20" s="127"/>
      <c r="BE20" s="127"/>
      <c r="BF20" s="128"/>
      <c r="BG20" s="127"/>
      <c r="BH20" s="127"/>
      <c r="BI20" s="127"/>
      <c r="BJ20" s="127"/>
      <c r="BK20" s="128"/>
      <c r="BL20" s="127"/>
      <c r="BM20" s="127"/>
      <c r="BN20" s="127"/>
      <c r="BO20" s="127"/>
      <c r="BP20" s="128"/>
      <c r="BQ20" s="127"/>
      <c r="BR20" s="127"/>
      <c r="BS20" s="127"/>
      <c r="BT20" s="127"/>
      <c r="BU20" s="128"/>
      <c r="BV20" s="127"/>
      <c r="BW20" s="127"/>
      <c r="BX20" s="127"/>
      <c r="BY20" s="127"/>
      <c r="BZ20" s="128"/>
      <c r="CA20" s="127"/>
      <c r="CB20" s="127"/>
      <c r="CC20" s="127"/>
      <c r="CD20" s="127"/>
      <c r="CE20" s="128"/>
      <c r="CF20" s="127"/>
      <c r="CG20" s="127"/>
      <c r="CH20" s="127"/>
      <c r="CI20" s="127"/>
      <c r="CJ20" s="128"/>
      <c r="CK20" s="127"/>
      <c r="CL20" s="127"/>
      <c r="CM20" s="127"/>
      <c r="CN20" s="127"/>
    </row>
    <row r="21" spans="1:395" s="43" customFormat="1" ht="25.5" customHeight="1" x14ac:dyDescent="0.25">
      <c r="A21" s="97" t="s">
        <v>241</v>
      </c>
      <c r="B21" s="115"/>
      <c r="C21" s="115"/>
      <c r="D21" s="115"/>
      <c r="E21" s="115"/>
      <c r="F21" s="167">
        <f t="shared" si="0"/>
        <v>0</v>
      </c>
      <c r="G21" s="115"/>
      <c r="H21" s="115"/>
      <c r="I21" s="115"/>
      <c r="J21" s="115"/>
      <c r="K21" s="167">
        <f t="shared" si="1"/>
        <v>0</v>
      </c>
      <c r="L21" s="115"/>
      <c r="M21" s="115"/>
      <c r="N21" s="115"/>
      <c r="O21" s="115"/>
      <c r="P21" s="167">
        <f t="shared" si="2"/>
        <v>0</v>
      </c>
      <c r="Q21" s="127"/>
      <c r="R21" s="128"/>
      <c r="S21" s="127"/>
      <c r="T21" s="127"/>
      <c r="U21" s="127"/>
      <c r="V21" s="127"/>
      <c r="W21" s="128"/>
      <c r="X21" s="127"/>
      <c r="Y21" s="127"/>
      <c r="Z21" s="127"/>
      <c r="AA21" s="127"/>
      <c r="AB21" s="128"/>
      <c r="AC21" s="127"/>
      <c r="AD21" s="127"/>
      <c r="AE21" s="127"/>
      <c r="AF21" s="127"/>
      <c r="AG21" s="128"/>
      <c r="AH21" s="127"/>
      <c r="AI21" s="127"/>
      <c r="AJ21" s="127"/>
      <c r="AK21" s="127"/>
      <c r="AL21" s="128"/>
      <c r="AM21" s="127"/>
      <c r="AN21" s="127"/>
      <c r="AO21" s="127"/>
      <c r="AP21" s="127"/>
      <c r="AQ21" s="128"/>
      <c r="AR21" s="127"/>
      <c r="AS21" s="127"/>
      <c r="AT21" s="127"/>
      <c r="AU21" s="127"/>
      <c r="AV21" s="128"/>
      <c r="AW21" s="127"/>
      <c r="AX21" s="127"/>
      <c r="AY21" s="127"/>
      <c r="AZ21" s="127"/>
      <c r="BA21" s="128"/>
      <c r="BB21" s="127"/>
      <c r="BC21" s="127"/>
      <c r="BD21" s="127"/>
      <c r="BE21" s="127"/>
      <c r="BF21" s="128"/>
      <c r="BG21" s="127"/>
      <c r="BH21" s="127"/>
      <c r="BI21" s="127"/>
      <c r="BJ21" s="127"/>
      <c r="BK21" s="128"/>
      <c r="BL21" s="127"/>
      <c r="BM21" s="127"/>
      <c r="BN21" s="127"/>
      <c r="BO21" s="127"/>
      <c r="BP21" s="128"/>
      <c r="BQ21" s="127"/>
      <c r="BR21" s="127"/>
      <c r="BS21" s="127"/>
      <c r="BT21" s="127"/>
      <c r="BU21" s="128"/>
      <c r="BV21" s="127"/>
      <c r="BW21" s="127"/>
      <c r="BX21" s="127"/>
      <c r="BY21" s="127"/>
      <c r="BZ21" s="128"/>
      <c r="CA21" s="127"/>
      <c r="CB21" s="127"/>
      <c r="CC21" s="127"/>
      <c r="CD21" s="127"/>
      <c r="CE21" s="128"/>
      <c r="CF21" s="127"/>
      <c r="CG21" s="127"/>
      <c r="CH21" s="127"/>
      <c r="CI21" s="127"/>
      <c r="CJ21" s="128"/>
      <c r="CK21" s="127"/>
      <c r="CL21" s="127"/>
      <c r="CM21" s="127"/>
      <c r="CN21" s="127"/>
      <c r="CO21" s="125"/>
      <c r="CP21" s="124"/>
      <c r="CQ21" s="124"/>
      <c r="CR21" s="124"/>
      <c r="CS21" s="124"/>
      <c r="CT21" s="125"/>
      <c r="CU21" s="124"/>
      <c r="CV21" s="124"/>
      <c r="CW21" s="124"/>
      <c r="CX21" s="124"/>
      <c r="CY21" s="125"/>
      <c r="CZ21" s="124"/>
      <c r="DA21" s="124"/>
      <c r="DB21" s="124"/>
      <c r="DC21" s="124"/>
      <c r="DD21" s="125"/>
      <c r="DE21" s="124"/>
      <c r="DF21" s="124"/>
      <c r="DG21" s="124"/>
      <c r="DH21" s="124"/>
      <c r="DI21" s="125"/>
      <c r="DJ21" s="124"/>
      <c r="DK21" s="124"/>
      <c r="DL21" s="124"/>
      <c r="DM21" s="124"/>
      <c r="DN21" s="125"/>
      <c r="DO21" s="124"/>
      <c r="DP21" s="124"/>
      <c r="DQ21" s="124"/>
      <c r="DR21" s="124"/>
      <c r="DS21" s="125"/>
      <c r="DT21" s="124"/>
      <c r="DU21" s="124"/>
      <c r="DV21" s="124"/>
      <c r="DW21" s="124"/>
      <c r="DX21" s="125"/>
      <c r="DY21" s="124"/>
      <c r="DZ21" s="124"/>
      <c r="EA21" s="124"/>
      <c r="EB21" s="124"/>
      <c r="EC21" s="125"/>
      <c r="ED21" s="124"/>
      <c r="EE21" s="124"/>
      <c r="EF21" s="124"/>
      <c r="EG21" s="124"/>
      <c r="EH21" s="125"/>
      <c r="EI21" s="124"/>
      <c r="EJ21" s="124"/>
      <c r="EK21" s="124"/>
      <c r="EL21" s="124"/>
      <c r="EM21" s="125"/>
      <c r="EN21" s="124"/>
      <c r="EO21" s="124"/>
      <c r="EP21" s="124"/>
      <c r="EQ21" s="124"/>
      <c r="ER21" s="125"/>
      <c r="ES21" s="124"/>
      <c r="ET21" s="124"/>
      <c r="EU21" s="124"/>
      <c r="EV21" s="124"/>
      <c r="EW21" s="125"/>
      <c r="EX21" s="124"/>
      <c r="EY21" s="124"/>
      <c r="EZ21" s="124"/>
      <c r="FA21" s="124"/>
      <c r="FB21" s="125"/>
      <c r="FC21" s="124"/>
      <c r="FD21" s="124"/>
      <c r="FE21" s="124"/>
      <c r="FF21" s="124"/>
      <c r="FG21" s="125"/>
      <c r="FH21" s="124"/>
      <c r="FI21" s="124"/>
      <c r="FJ21" s="124"/>
      <c r="FK21" s="124"/>
      <c r="FL21" s="125"/>
      <c r="FM21" s="124"/>
      <c r="FN21" s="124"/>
      <c r="FO21" s="124"/>
      <c r="FP21" s="124"/>
      <c r="FQ21" s="125"/>
      <c r="FR21" s="124"/>
      <c r="FS21" s="124"/>
      <c r="FT21" s="124"/>
      <c r="FU21" s="124"/>
      <c r="FV21" s="125"/>
      <c r="FW21" s="124"/>
      <c r="FX21" s="124"/>
      <c r="FY21" s="124"/>
      <c r="FZ21" s="124"/>
      <c r="GA21" s="125"/>
      <c r="GB21" s="124"/>
      <c r="GC21" s="124"/>
      <c r="GD21" s="124"/>
      <c r="GE21" s="124"/>
      <c r="GF21" s="125"/>
      <c r="GG21" s="124"/>
      <c r="GH21" s="124"/>
      <c r="GI21" s="124"/>
      <c r="GJ21" s="124"/>
      <c r="GK21" s="125"/>
      <c r="GL21" s="124"/>
      <c r="GM21" s="124"/>
      <c r="GN21" s="124"/>
      <c r="GO21" s="124"/>
      <c r="GP21" s="125"/>
      <c r="GQ21" s="124"/>
      <c r="GR21" s="124"/>
      <c r="GS21" s="124"/>
      <c r="GT21" s="124"/>
      <c r="GU21" s="125"/>
      <c r="GV21" s="124"/>
      <c r="GW21" s="124"/>
      <c r="GX21" s="124"/>
      <c r="GY21" s="124"/>
      <c r="GZ21" s="125"/>
      <c r="HA21" s="124"/>
      <c r="HB21" s="124"/>
      <c r="HC21" s="124"/>
      <c r="HD21" s="124"/>
      <c r="HE21" s="125"/>
      <c r="HF21" s="124"/>
      <c r="HG21" s="124"/>
      <c r="HH21" s="124"/>
      <c r="HI21" s="124"/>
      <c r="HJ21" s="125"/>
      <c r="HK21" s="124"/>
      <c r="HL21" s="124"/>
      <c r="HM21" s="124"/>
      <c r="HN21" s="124"/>
      <c r="HO21" s="125"/>
      <c r="HP21" s="124"/>
      <c r="HQ21" s="124"/>
      <c r="HR21" s="124"/>
      <c r="HS21" s="124"/>
      <c r="HT21" s="125"/>
      <c r="HU21" s="124"/>
      <c r="HV21" s="124"/>
      <c r="HW21" s="124"/>
      <c r="HX21" s="124"/>
      <c r="HY21" s="125"/>
      <c r="HZ21" s="124"/>
      <c r="IA21" s="124"/>
      <c r="IB21" s="124"/>
      <c r="IC21" s="124"/>
      <c r="ID21" s="125"/>
      <c r="IE21" s="124"/>
      <c r="IF21" s="124"/>
      <c r="IG21" s="124"/>
      <c r="IH21" s="124"/>
      <c r="II21" s="125"/>
      <c r="IJ21" s="124"/>
      <c r="IK21" s="124"/>
      <c r="IL21" s="124"/>
      <c r="IM21" s="124"/>
      <c r="IN21" s="125"/>
      <c r="IO21" s="124"/>
      <c r="IP21" s="124"/>
      <c r="IQ21" s="124"/>
      <c r="IR21" s="124"/>
      <c r="IS21" s="125"/>
      <c r="IT21" s="124"/>
      <c r="IU21" s="124"/>
      <c r="IV21" s="124"/>
      <c r="IW21" s="124"/>
      <c r="IX21" s="125"/>
      <c r="IY21" s="124"/>
      <c r="IZ21" s="124"/>
      <c r="JA21" s="124"/>
      <c r="JB21" s="124"/>
      <c r="JC21" s="125"/>
      <c r="JD21" s="124"/>
      <c r="JE21" s="124"/>
      <c r="JF21" s="124"/>
      <c r="JG21" s="124"/>
      <c r="JH21" s="125"/>
      <c r="JI21" s="124"/>
      <c r="JJ21" s="124"/>
      <c r="JK21" s="124"/>
      <c r="JL21" s="124"/>
      <c r="JM21" s="125"/>
      <c r="JN21" s="124"/>
      <c r="JO21" s="124"/>
      <c r="JP21" s="124"/>
      <c r="JQ21" s="124"/>
      <c r="JR21" s="125"/>
      <c r="JS21" s="124"/>
      <c r="JT21" s="124"/>
      <c r="JU21" s="124"/>
      <c r="JV21" s="124"/>
      <c r="JW21" s="125"/>
      <c r="JX21" s="124"/>
      <c r="JY21" s="124"/>
      <c r="JZ21" s="124"/>
      <c r="KA21" s="124"/>
      <c r="KB21" s="125"/>
      <c r="KC21" s="124"/>
      <c r="KD21" s="124"/>
      <c r="KE21" s="124"/>
      <c r="KF21" s="124"/>
      <c r="KG21" s="125"/>
      <c r="KH21" s="124"/>
      <c r="KI21" s="124"/>
      <c r="KJ21" s="124"/>
      <c r="KK21" s="124"/>
      <c r="KL21" s="125"/>
      <c r="KM21" s="124"/>
      <c r="KN21" s="124"/>
      <c r="KO21" s="124"/>
      <c r="KP21" s="124"/>
      <c r="KQ21" s="125"/>
      <c r="KR21" s="124"/>
      <c r="KS21" s="124"/>
      <c r="KT21" s="124"/>
      <c r="KU21" s="124"/>
      <c r="KV21" s="125"/>
      <c r="KW21" s="124"/>
      <c r="KX21" s="124"/>
      <c r="KY21" s="124"/>
      <c r="KZ21" s="124"/>
      <c r="LA21" s="125"/>
      <c r="LB21" s="124"/>
      <c r="LC21" s="124"/>
      <c r="LD21" s="124"/>
      <c r="LE21" s="124"/>
      <c r="LF21" s="125"/>
      <c r="LG21" s="124"/>
      <c r="LH21" s="124"/>
      <c r="LI21" s="124"/>
      <c r="LJ21" s="124"/>
      <c r="LK21" s="125"/>
      <c r="LL21" s="124"/>
      <c r="LM21" s="124"/>
      <c r="LN21" s="124"/>
      <c r="LO21" s="124"/>
      <c r="LP21" s="125"/>
      <c r="LQ21" s="124"/>
      <c r="LR21" s="124"/>
      <c r="LS21" s="124"/>
      <c r="LT21" s="124"/>
      <c r="LU21" s="125"/>
      <c r="LV21" s="124"/>
      <c r="LW21" s="124"/>
      <c r="LX21" s="124"/>
      <c r="LY21" s="124"/>
      <c r="LZ21" s="125"/>
      <c r="MA21" s="124"/>
      <c r="MB21" s="124"/>
      <c r="MC21" s="124"/>
      <c r="MD21" s="124"/>
      <c r="ME21" s="125"/>
      <c r="MF21" s="124"/>
      <c r="MG21" s="124"/>
      <c r="MH21" s="124"/>
      <c r="MI21" s="124"/>
      <c r="MJ21" s="125"/>
      <c r="MK21" s="124"/>
      <c r="ML21" s="124"/>
      <c r="MM21" s="124"/>
      <c r="MN21" s="124"/>
      <c r="MO21" s="125"/>
      <c r="MP21" s="124"/>
      <c r="MQ21" s="126"/>
      <c r="MR21" s="126"/>
      <c r="MS21" s="126"/>
      <c r="MT21" s="126"/>
      <c r="MU21" s="126"/>
      <c r="MV21" s="126"/>
      <c r="MW21" s="126"/>
      <c r="MX21" s="126"/>
      <c r="MY21" s="126"/>
      <c r="MZ21" s="126"/>
      <c r="NA21" s="126"/>
      <c r="NB21" s="126"/>
      <c r="NC21" s="126"/>
      <c r="ND21" s="126"/>
      <c r="NE21" s="126"/>
      <c r="NF21" s="126"/>
      <c r="NG21" s="126"/>
      <c r="NH21" s="126"/>
      <c r="NI21" s="126"/>
      <c r="NJ21" s="126"/>
      <c r="NK21" s="126"/>
      <c r="NL21" s="126"/>
      <c r="NM21" s="126"/>
      <c r="NN21" s="126"/>
      <c r="NO21" s="126"/>
      <c r="NP21" s="126"/>
      <c r="NQ21" s="126"/>
      <c r="NR21" s="126"/>
      <c r="NS21" s="126"/>
      <c r="NT21" s="126"/>
      <c r="NU21" s="126"/>
      <c r="NV21" s="126"/>
      <c r="NW21" s="126"/>
      <c r="NX21" s="126"/>
      <c r="NY21" s="126"/>
      <c r="NZ21" s="126"/>
      <c r="OA21" s="126"/>
      <c r="OB21" s="126"/>
      <c r="OC21" s="126"/>
      <c r="OD21" s="126"/>
      <c r="OE21" s="126"/>
    </row>
    <row r="22" spans="1:395" s="43" customFormat="1" ht="22.5" customHeight="1" x14ac:dyDescent="0.25">
      <c r="A22" s="97" t="s">
        <v>136</v>
      </c>
      <c r="B22" s="115"/>
      <c r="C22" s="115"/>
      <c r="D22" s="115"/>
      <c r="E22" s="115"/>
      <c r="F22" s="167">
        <f t="shared" si="0"/>
        <v>0</v>
      </c>
      <c r="G22" s="115"/>
      <c r="H22" s="115"/>
      <c r="I22" s="115"/>
      <c r="J22" s="115"/>
      <c r="K22" s="167">
        <f t="shared" si="1"/>
        <v>0</v>
      </c>
      <c r="L22" s="115"/>
      <c r="M22" s="115"/>
      <c r="N22" s="115"/>
      <c r="O22" s="115"/>
      <c r="P22" s="167">
        <f t="shared" si="2"/>
        <v>0</v>
      </c>
      <c r="Q22" s="127"/>
      <c r="R22" s="128"/>
      <c r="S22" s="127"/>
      <c r="T22" s="127"/>
      <c r="U22" s="127"/>
      <c r="V22" s="127"/>
      <c r="W22" s="128"/>
      <c r="X22" s="127"/>
      <c r="Y22" s="127"/>
      <c r="Z22" s="127"/>
      <c r="AA22" s="127"/>
      <c r="AB22" s="128"/>
      <c r="AC22" s="127"/>
      <c r="AD22" s="127"/>
      <c r="AE22" s="127"/>
      <c r="AF22" s="127"/>
      <c r="AG22" s="128"/>
      <c r="AH22" s="127"/>
      <c r="AI22" s="127"/>
      <c r="AJ22" s="127"/>
      <c r="AK22" s="127"/>
      <c r="AL22" s="128"/>
      <c r="AM22" s="127"/>
      <c r="AN22" s="127"/>
      <c r="AO22" s="127"/>
      <c r="AP22" s="127"/>
      <c r="AQ22" s="128"/>
      <c r="AR22" s="127"/>
      <c r="AS22" s="127"/>
      <c r="AT22" s="127"/>
      <c r="AU22" s="127"/>
      <c r="AV22" s="128"/>
      <c r="AW22" s="127"/>
      <c r="AX22" s="127"/>
      <c r="AY22" s="127"/>
      <c r="AZ22" s="127"/>
      <c r="BA22" s="128"/>
      <c r="BB22" s="127"/>
      <c r="BC22" s="127"/>
      <c r="BD22" s="127"/>
      <c r="BE22" s="127"/>
      <c r="BF22" s="128"/>
      <c r="BG22" s="127"/>
      <c r="BH22" s="127"/>
      <c r="BI22" s="127"/>
      <c r="BJ22" s="127"/>
      <c r="BK22" s="128"/>
      <c r="BL22" s="127"/>
      <c r="BM22" s="127"/>
      <c r="BN22" s="127"/>
      <c r="BO22" s="127"/>
      <c r="BP22" s="128"/>
      <c r="BQ22" s="127"/>
      <c r="BR22" s="127"/>
      <c r="BS22" s="127"/>
      <c r="BT22" s="127"/>
      <c r="BU22" s="128"/>
      <c r="BV22" s="127"/>
      <c r="BW22" s="127"/>
      <c r="BX22" s="127"/>
      <c r="BY22" s="127"/>
      <c r="BZ22" s="128"/>
      <c r="CA22" s="127"/>
      <c r="CB22" s="127"/>
      <c r="CC22" s="127"/>
      <c r="CD22" s="127"/>
      <c r="CE22" s="128"/>
      <c r="CF22" s="127"/>
      <c r="CG22" s="127"/>
      <c r="CH22" s="127"/>
      <c r="CI22" s="127"/>
      <c r="CJ22" s="128"/>
      <c r="CK22" s="127"/>
      <c r="CL22" s="127"/>
      <c r="CM22" s="127"/>
      <c r="CN22" s="127"/>
      <c r="CO22" s="128"/>
      <c r="CP22" s="127"/>
      <c r="CQ22" s="127"/>
      <c r="CR22" s="127"/>
      <c r="CS22" s="127"/>
      <c r="CT22" s="128"/>
      <c r="CU22" s="127"/>
      <c r="CV22" s="127"/>
      <c r="CW22" s="127"/>
      <c r="CX22" s="127"/>
      <c r="CY22" s="128"/>
      <c r="CZ22" s="127"/>
      <c r="DA22" s="127"/>
      <c r="DB22" s="127"/>
      <c r="DC22" s="127"/>
      <c r="DD22" s="128"/>
      <c r="DE22" s="127"/>
      <c r="DF22" s="127"/>
      <c r="DG22" s="127"/>
      <c r="DH22" s="127"/>
      <c r="DI22" s="128"/>
      <c r="DJ22" s="127"/>
      <c r="DK22" s="127"/>
      <c r="DL22" s="127"/>
      <c r="DM22" s="127"/>
      <c r="DN22" s="128"/>
      <c r="DO22" s="127"/>
      <c r="DP22" s="127"/>
      <c r="DQ22" s="127"/>
      <c r="DR22" s="127"/>
      <c r="DS22" s="128"/>
      <c r="DT22" s="127"/>
      <c r="DU22" s="127"/>
      <c r="DV22" s="127"/>
      <c r="DW22" s="127"/>
      <c r="DX22" s="128"/>
      <c r="DY22" s="127"/>
      <c r="DZ22" s="127"/>
      <c r="EA22" s="127"/>
      <c r="EB22" s="127"/>
      <c r="EC22" s="128"/>
      <c r="ED22" s="127"/>
      <c r="EE22" s="127"/>
      <c r="EF22" s="127"/>
      <c r="EG22" s="127"/>
      <c r="EH22" s="128"/>
      <c r="EI22" s="127"/>
      <c r="EJ22" s="127"/>
      <c r="EK22" s="127"/>
      <c r="EL22" s="127"/>
      <c r="EM22" s="128"/>
      <c r="EN22" s="127"/>
      <c r="EO22" s="127"/>
      <c r="EP22" s="127"/>
      <c r="EQ22" s="127"/>
      <c r="ER22" s="128"/>
      <c r="ES22" s="127"/>
      <c r="ET22" s="127"/>
      <c r="EU22" s="127"/>
      <c r="EV22" s="127"/>
      <c r="EW22" s="128"/>
      <c r="EX22" s="127"/>
      <c r="EY22" s="127"/>
      <c r="EZ22" s="127"/>
      <c r="FA22" s="127"/>
      <c r="FB22" s="128"/>
      <c r="FC22" s="127"/>
      <c r="FD22" s="127"/>
      <c r="FE22" s="127"/>
      <c r="FF22" s="127"/>
      <c r="FG22" s="128"/>
      <c r="FH22" s="127"/>
      <c r="FI22" s="127"/>
      <c r="FJ22" s="127"/>
      <c r="FK22" s="127"/>
      <c r="FL22" s="128"/>
      <c r="FM22" s="127"/>
      <c r="FN22" s="127"/>
      <c r="FO22" s="127"/>
      <c r="FP22" s="127"/>
      <c r="FQ22" s="128"/>
      <c r="FR22" s="127"/>
      <c r="FS22" s="127"/>
      <c r="FT22" s="127"/>
      <c r="FU22" s="127"/>
      <c r="FV22" s="128"/>
      <c r="FW22" s="127"/>
      <c r="FX22" s="127"/>
      <c r="FY22" s="127"/>
      <c r="FZ22" s="127"/>
      <c r="GA22" s="128"/>
      <c r="GB22" s="127"/>
      <c r="GC22" s="127"/>
      <c r="GD22" s="127"/>
      <c r="GE22" s="127"/>
      <c r="GF22" s="128"/>
      <c r="GG22" s="127"/>
      <c r="GH22" s="127"/>
      <c r="GI22" s="127"/>
      <c r="GJ22" s="127"/>
      <c r="GK22" s="128"/>
      <c r="GL22" s="127"/>
      <c r="GM22" s="127"/>
      <c r="GN22" s="127"/>
      <c r="GO22" s="127"/>
      <c r="GP22" s="128"/>
      <c r="GQ22" s="127"/>
      <c r="GR22" s="127"/>
      <c r="GS22" s="127"/>
      <c r="GT22" s="127"/>
      <c r="GU22" s="128"/>
      <c r="GV22" s="127"/>
      <c r="GW22" s="127"/>
      <c r="GX22" s="127"/>
      <c r="GY22" s="127"/>
      <c r="GZ22" s="128"/>
      <c r="HA22" s="127"/>
      <c r="HB22" s="127"/>
      <c r="HC22" s="127"/>
      <c r="HD22" s="127"/>
      <c r="HE22" s="128"/>
      <c r="HF22" s="127"/>
      <c r="HG22" s="127"/>
      <c r="HH22" s="127"/>
      <c r="HI22" s="127"/>
      <c r="HJ22" s="128"/>
      <c r="HK22" s="127"/>
      <c r="HL22" s="127"/>
      <c r="HM22" s="127"/>
      <c r="HN22" s="127"/>
      <c r="HO22" s="128"/>
      <c r="HP22" s="127"/>
      <c r="HQ22" s="127"/>
      <c r="HR22" s="127"/>
      <c r="HS22" s="127"/>
      <c r="HT22" s="128"/>
      <c r="HU22" s="127"/>
      <c r="HV22" s="127"/>
      <c r="HW22" s="127"/>
      <c r="HX22" s="127"/>
      <c r="HY22" s="128"/>
      <c r="HZ22" s="127"/>
      <c r="IA22" s="127"/>
      <c r="IB22" s="127"/>
      <c r="IC22" s="127"/>
      <c r="ID22" s="128"/>
      <c r="IE22" s="127"/>
      <c r="IF22" s="127"/>
      <c r="IG22" s="127"/>
      <c r="IH22" s="127"/>
      <c r="II22" s="128"/>
      <c r="IJ22" s="127"/>
      <c r="IK22" s="127"/>
      <c r="IL22" s="127"/>
      <c r="IM22" s="127"/>
      <c r="IN22" s="128"/>
      <c r="IO22" s="127"/>
      <c r="IP22" s="127"/>
      <c r="IQ22" s="127"/>
      <c r="IR22" s="127"/>
      <c r="IS22" s="128"/>
      <c r="IT22" s="127"/>
      <c r="IU22" s="127"/>
      <c r="IV22" s="127"/>
      <c r="IW22" s="127"/>
      <c r="IX22" s="128"/>
      <c r="IY22" s="127"/>
      <c r="IZ22" s="127"/>
      <c r="JA22" s="127"/>
      <c r="JB22" s="127"/>
      <c r="JC22" s="128"/>
      <c r="JD22" s="127"/>
      <c r="JE22" s="127"/>
      <c r="JF22" s="127"/>
      <c r="JG22" s="127"/>
      <c r="JH22" s="128"/>
      <c r="JI22" s="127"/>
      <c r="JJ22" s="127"/>
      <c r="JK22" s="127"/>
      <c r="JL22" s="127"/>
      <c r="JM22" s="128"/>
      <c r="JN22" s="127"/>
      <c r="JO22" s="127"/>
      <c r="JP22" s="127"/>
      <c r="JQ22" s="127"/>
      <c r="JR22" s="128"/>
      <c r="JS22" s="127"/>
      <c r="JT22" s="127"/>
      <c r="JU22" s="127"/>
      <c r="JV22" s="127"/>
      <c r="JW22" s="128"/>
      <c r="JX22" s="127"/>
      <c r="JY22" s="127"/>
      <c r="JZ22" s="127"/>
      <c r="KA22" s="127"/>
      <c r="KB22" s="128"/>
      <c r="KC22" s="127"/>
      <c r="KD22" s="127"/>
      <c r="KE22" s="127"/>
      <c r="KF22" s="127"/>
      <c r="KG22" s="128"/>
      <c r="KH22" s="127"/>
      <c r="KI22" s="127"/>
      <c r="KJ22" s="127"/>
      <c r="KK22" s="127"/>
      <c r="KL22" s="128"/>
      <c r="KM22" s="127"/>
      <c r="KN22" s="127"/>
      <c r="KO22" s="127"/>
      <c r="KP22" s="127"/>
      <c r="KQ22" s="128"/>
      <c r="KR22" s="127"/>
      <c r="KS22" s="127"/>
      <c r="KT22" s="127"/>
      <c r="KU22" s="127"/>
      <c r="KV22" s="128"/>
      <c r="KW22" s="127"/>
      <c r="KX22" s="127"/>
      <c r="KY22" s="127"/>
      <c r="KZ22" s="127"/>
      <c r="LA22" s="128"/>
      <c r="LB22" s="127"/>
      <c r="LC22" s="127"/>
      <c r="LD22" s="127"/>
      <c r="LE22" s="127"/>
      <c r="LF22" s="128"/>
      <c r="LG22" s="127"/>
      <c r="LH22" s="127"/>
      <c r="LI22" s="127"/>
      <c r="LJ22" s="127"/>
      <c r="LK22" s="128"/>
      <c r="LL22" s="127"/>
      <c r="LM22" s="127"/>
      <c r="LN22" s="127"/>
      <c r="LO22" s="127"/>
      <c r="LP22" s="128"/>
      <c r="LQ22" s="127"/>
      <c r="LR22" s="127"/>
      <c r="LS22" s="127"/>
      <c r="LT22" s="127"/>
      <c r="LU22" s="128"/>
      <c r="LV22" s="127"/>
      <c r="LW22" s="127"/>
      <c r="LX22" s="127"/>
      <c r="LY22" s="127"/>
      <c r="LZ22" s="128"/>
      <c r="MA22" s="127"/>
      <c r="MB22" s="127"/>
      <c r="MC22" s="127"/>
      <c r="MD22" s="127"/>
      <c r="ME22" s="128"/>
      <c r="MF22" s="127"/>
      <c r="MG22" s="127"/>
      <c r="MH22" s="127"/>
      <c r="MI22" s="127"/>
      <c r="MJ22" s="128"/>
      <c r="MK22" s="127"/>
      <c r="ML22" s="127"/>
      <c r="MM22" s="127"/>
      <c r="MN22" s="127"/>
      <c r="MO22" s="128"/>
      <c r="MP22" s="127"/>
      <c r="MQ22" s="126"/>
      <c r="MR22" s="126"/>
      <c r="MS22" s="126"/>
      <c r="MT22" s="126"/>
      <c r="MU22" s="126"/>
      <c r="MV22" s="126"/>
      <c r="MW22" s="126"/>
      <c r="MX22" s="126"/>
      <c r="MY22" s="126"/>
      <c r="MZ22" s="126"/>
      <c r="NA22" s="126"/>
      <c r="NB22" s="126"/>
      <c r="NC22" s="126"/>
      <c r="ND22" s="126"/>
      <c r="NE22" s="126"/>
      <c r="NF22" s="126"/>
      <c r="NG22" s="126"/>
      <c r="NH22" s="126"/>
      <c r="NI22" s="126"/>
      <c r="NJ22" s="126"/>
      <c r="NK22" s="126"/>
      <c r="NL22" s="126"/>
      <c r="NM22" s="126"/>
      <c r="NN22" s="126"/>
      <c r="NO22" s="126"/>
      <c r="NP22" s="126"/>
      <c r="NQ22" s="126"/>
      <c r="NR22" s="126"/>
      <c r="NS22" s="126"/>
      <c r="NT22" s="126"/>
      <c r="NU22" s="126"/>
      <c r="NV22" s="126"/>
      <c r="NW22" s="126"/>
      <c r="NX22" s="126"/>
      <c r="NY22" s="126"/>
      <c r="NZ22" s="126"/>
      <c r="OA22" s="126"/>
      <c r="OB22" s="126"/>
      <c r="OC22" s="126"/>
      <c r="OD22" s="126"/>
      <c r="OE22" s="126"/>
    </row>
    <row r="23" spans="1:395" s="43" customFormat="1" ht="19.5" customHeight="1" x14ac:dyDescent="0.25">
      <c r="A23" s="44" t="s">
        <v>97</v>
      </c>
      <c r="B23" s="86"/>
      <c r="C23" s="86"/>
      <c r="D23" s="86"/>
      <c r="E23" s="86"/>
      <c r="F23" s="167">
        <f t="shared" si="0"/>
        <v>0</v>
      </c>
      <c r="G23" s="86"/>
      <c r="H23" s="86"/>
      <c r="I23" s="86"/>
      <c r="J23" s="86"/>
      <c r="K23" s="167">
        <f t="shared" si="1"/>
        <v>0</v>
      </c>
      <c r="L23" s="86"/>
      <c r="M23" s="86"/>
      <c r="N23" s="86"/>
      <c r="O23" s="86"/>
      <c r="P23" s="167">
        <f t="shared" si="2"/>
        <v>0</v>
      </c>
      <c r="Q23" s="127"/>
      <c r="R23" s="128"/>
      <c r="S23" s="127"/>
      <c r="T23" s="127"/>
      <c r="U23" s="127"/>
      <c r="V23" s="127"/>
      <c r="W23" s="128"/>
      <c r="X23" s="127"/>
      <c r="Y23" s="127"/>
      <c r="Z23" s="127"/>
      <c r="AA23" s="127"/>
      <c r="AB23" s="128"/>
      <c r="AC23" s="127"/>
      <c r="AD23" s="127"/>
      <c r="AE23" s="127"/>
      <c r="AF23" s="127"/>
      <c r="AG23" s="128"/>
      <c r="AH23" s="127"/>
      <c r="AI23" s="127"/>
      <c r="AJ23" s="127"/>
      <c r="AK23" s="127"/>
      <c r="AL23" s="128"/>
      <c r="AM23" s="127"/>
      <c r="AN23" s="127"/>
      <c r="AO23" s="127"/>
      <c r="AP23" s="127"/>
      <c r="AQ23" s="128"/>
      <c r="AR23" s="127"/>
      <c r="AS23" s="127"/>
      <c r="AT23" s="127"/>
      <c r="AU23" s="127"/>
      <c r="AV23" s="128"/>
      <c r="AW23" s="127"/>
      <c r="AX23" s="127"/>
      <c r="AY23" s="127"/>
      <c r="AZ23" s="127"/>
      <c r="BA23" s="128"/>
      <c r="BB23" s="127"/>
      <c r="BC23" s="127"/>
      <c r="BD23" s="127"/>
      <c r="BE23" s="127"/>
      <c r="BF23" s="128"/>
      <c r="BG23" s="127"/>
      <c r="BH23" s="127"/>
      <c r="BI23" s="127"/>
      <c r="BJ23" s="127"/>
      <c r="BK23" s="128"/>
      <c r="BL23" s="127"/>
      <c r="BM23" s="127"/>
      <c r="BN23" s="127"/>
      <c r="BO23" s="127"/>
      <c r="BP23" s="128"/>
      <c r="BQ23" s="127"/>
      <c r="BR23" s="127"/>
      <c r="BS23" s="127"/>
      <c r="BT23" s="127"/>
      <c r="BU23" s="128"/>
      <c r="BV23" s="127"/>
      <c r="BW23" s="127"/>
      <c r="BX23" s="127"/>
      <c r="BY23" s="127"/>
      <c r="BZ23" s="128"/>
      <c r="CA23" s="127"/>
      <c r="CB23" s="127"/>
      <c r="CC23" s="127"/>
      <c r="CD23" s="127"/>
      <c r="CE23" s="128"/>
      <c r="CF23" s="127"/>
      <c r="CG23" s="127"/>
      <c r="CH23" s="127"/>
      <c r="CI23" s="127"/>
      <c r="CJ23" s="128"/>
      <c r="CK23" s="127"/>
      <c r="CL23" s="127"/>
      <c r="CM23" s="127"/>
      <c r="CN23" s="127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  <c r="IS23" s="129"/>
      <c r="IT23" s="129"/>
      <c r="IU23" s="129"/>
      <c r="IV23" s="129"/>
      <c r="IW23" s="129"/>
      <c r="IX23" s="129"/>
      <c r="IY23" s="129"/>
      <c r="IZ23" s="129"/>
      <c r="JA23" s="129"/>
      <c r="JB23" s="129"/>
      <c r="JC23" s="129"/>
      <c r="JD23" s="129"/>
      <c r="JE23" s="129"/>
      <c r="JF23" s="129"/>
      <c r="JG23" s="129"/>
      <c r="JH23" s="129"/>
      <c r="JI23" s="129"/>
      <c r="JJ23" s="129"/>
      <c r="JK23" s="129"/>
      <c r="JL23" s="129"/>
      <c r="JM23" s="129"/>
      <c r="JN23" s="129"/>
      <c r="JO23" s="129"/>
      <c r="JP23" s="129"/>
      <c r="JQ23" s="129"/>
      <c r="JR23" s="129"/>
      <c r="JS23" s="129"/>
      <c r="JT23" s="129"/>
      <c r="JU23" s="129"/>
      <c r="JV23" s="129"/>
      <c r="JW23" s="129"/>
      <c r="JX23" s="129"/>
      <c r="JY23" s="129"/>
      <c r="JZ23" s="129"/>
      <c r="KA23" s="129"/>
      <c r="KB23" s="129"/>
      <c r="KC23" s="129"/>
      <c r="KD23" s="129"/>
      <c r="KE23" s="129"/>
      <c r="KF23" s="129"/>
      <c r="KG23" s="129"/>
      <c r="KH23" s="129"/>
      <c r="KI23" s="129"/>
      <c r="KJ23" s="129"/>
      <c r="KK23" s="129"/>
      <c r="KL23" s="129"/>
      <c r="KM23" s="129"/>
      <c r="KN23" s="129"/>
      <c r="KO23" s="129"/>
      <c r="KP23" s="129"/>
      <c r="KQ23" s="129"/>
      <c r="KR23" s="129"/>
      <c r="KS23" s="129"/>
      <c r="KT23" s="129"/>
      <c r="KU23" s="129"/>
      <c r="KV23" s="129"/>
      <c r="KW23" s="129"/>
      <c r="KX23" s="129"/>
      <c r="KY23" s="129"/>
      <c r="KZ23" s="129"/>
      <c r="LA23" s="129"/>
      <c r="LB23" s="129"/>
      <c r="LC23" s="129"/>
      <c r="LD23" s="129"/>
      <c r="LE23" s="129"/>
      <c r="LF23" s="129"/>
      <c r="LG23" s="129"/>
      <c r="LH23" s="129"/>
      <c r="LI23" s="129"/>
      <c r="LJ23" s="129"/>
      <c r="LK23" s="129"/>
      <c r="LL23" s="129"/>
      <c r="LM23" s="129"/>
      <c r="LN23" s="129"/>
      <c r="LO23" s="129"/>
      <c r="LP23" s="129"/>
      <c r="LQ23" s="129"/>
      <c r="LR23" s="129"/>
      <c r="LS23" s="129"/>
      <c r="LT23" s="129"/>
      <c r="LU23" s="129"/>
      <c r="LV23" s="129"/>
      <c r="LW23" s="129"/>
      <c r="LX23" s="129"/>
      <c r="LY23" s="129"/>
      <c r="LZ23" s="129"/>
      <c r="MA23" s="129"/>
      <c r="MB23" s="129"/>
      <c r="MC23" s="129"/>
      <c r="MD23" s="129"/>
      <c r="ME23" s="129"/>
      <c r="MF23" s="129"/>
      <c r="MG23" s="129"/>
      <c r="MH23" s="129"/>
      <c r="MI23" s="129"/>
      <c r="MJ23" s="129"/>
      <c r="MK23" s="129"/>
      <c r="ML23" s="129"/>
      <c r="MM23" s="129"/>
      <c r="MN23" s="129"/>
      <c r="MO23" s="129"/>
      <c r="MP23" s="129"/>
      <c r="MQ23" s="126"/>
      <c r="MR23" s="126"/>
      <c r="MS23" s="126"/>
      <c r="MT23" s="126"/>
      <c r="MU23" s="126"/>
      <c r="MV23" s="126"/>
      <c r="MW23" s="126"/>
      <c r="MX23" s="126"/>
      <c r="MY23" s="126"/>
      <c r="MZ23" s="126"/>
      <c r="NA23" s="126"/>
      <c r="NB23" s="126"/>
      <c r="NC23" s="126"/>
      <c r="ND23" s="126"/>
      <c r="NE23" s="126"/>
      <c r="NF23" s="126"/>
      <c r="NG23" s="126"/>
      <c r="NH23" s="126"/>
      <c r="NI23" s="126"/>
      <c r="NJ23" s="126"/>
      <c r="NK23" s="126"/>
      <c r="NL23" s="126"/>
      <c r="NM23" s="126"/>
      <c r="NN23" s="126"/>
      <c r="NO23" s="126"/>
      <c r="NP23" s="126"/>
      <c r="NQ23" s="126"/>
      <c r="NR23" s="126"/>
      <c r="NS23" s="126"/>
      <c r="NT23" s="126"/>
      <c r="NU23" s="126"/>
      <c r="NV23" s="126"/>
      <c r="NW23" s="126"/>
      <c r="NX23" s="126"/>
      <c r="NY23" s="126"/>
      <c r="NZ23" s="126"/>
      <c r="OA23" s="126"/>
      <c r="OB23" s="126"/>
      <c r="OC23" s="126"/>
      <c r="OD23" s="126"/>
      <c r="OE23" s="126"/>
    </row>
    <row r="24" spans="1:395" s="43" customFormat="1" ht="21" customHeight="1" x14ac:dyDescent="0.25">
      <c r="A24" s="87" t="s">
        <v>244</v>
      </c>
      <c r="B24" s="86"/>
      <c r="C24" s="86"/>
      <c r="D24" s="86"/>
      <c r="E24" s="86"/>
      <c r="F24" s="167">
        <f t="shared" si="0"/>
        <v>0</v>
      </c>
      <c r="G24" s="86"/>
      <c r="H24" s="86"/>
      <c r="I24" s="86"/>
      <c r="J24" s="86"/>
      <c r="K24" s="167">
        <f t="shared" si="1"/>
        <v>0</v>
      </c>
      <c r="L24" s="86"/>
      <c r="M24" s="86"/>
      <c r="N24" s="86"/>
      <c r="O24" s="86"/>
      <c r="P24" s="167">
        <f t="shared" si="2"/>
        <v>0</v>
      </c>
      <c r="Q24" s="127"/>
      <c r="R24" s="128"/>
      <c r="S24" s="127"/>
      <c r="T24" s="127"/>
      <c r="U24" s="127"/>
      <c r="V24" s="127"/>
      <c r="W24" s="128"/>
      <c r="X24" s="127"/>
      <c r="Y24" s="127"/>
      <c r="Z24" s="127"/>
      <c r="AA24" s="127"/>
      <c r="AB24" s="128"/>
      <c r="AC24" s="127"/>
      <c r="AD24" s="127"/>
      <c r="AE24" s="127"/>
      <c r="AF24" s="127"/>
      <c r="AG24" s="128"/>
      <c r="AH24" s="127"/>
      <c r="AI24" s="127"/>
      <c r="AJ24" s="127"/>
      <c r="AK24" s="127"/>
      <c r="AL24" s="128"/>
      <c r="AM24" s="127"/>
      <c r="AN24" s="127"/>
      <c r="AO24" s="127"/>
      <c r="AP24" s="127"/>
      <c r="AQ24" s="128"/>
      <c r="AR24" s="127"/>
      <c r="AS24" s="127"/>
      <c r="AT24" s="127"/>
      <c r="AU24" s="127"/>
      <c r="AV24" s="128"/>
      <c r="AW24" s="127"/>
      <c r="AX24" s="127"/>
      <c r="AY24" s="127"/>
      <c r="AZ24" s="127"/>
      <c r="BA24" s="128"/>
      <c r="BB24" s="127"/>
      <c r="BC24" s="127"/>
      <c r="BD24" s="127"/>
      <c r="BE24" s="127"/>
      <c r="BF24" s="128"/>
      <c r="BG24" s="127"/>
      <c r="BH24" s="127"/>
      <c r="BI24" s="127"/>
      <c r="BJ24" s="127"/>
      <c r="BK24" s="128"/>
      <c r="BL24" s="127"/>
      <c r="BM24" s="127"/>
      <c r="BN24" s="127"/>
      <c r="BO24" s="127"/>
      <c r="BP24" s="128"/>
      <c r="BQ24" s="127"/>
      <c r="BR24" s="127"/>
      <c r="BS24" s="127"/>
      <c r="BT24" s="127"/>
      <c r="BU24" s="128"/>
      <c r="BV24" s="127"/>
      <c r="BW24" s="127"/>
      <c r="BX24" s="127"/>
      <c r="BY24" s="127"/>
      <c r="BZ24" s="128"/>
      <c r="CA24" s="127"/>
      <c r="CB24" s="127"/>
      <c r="CC24" s="127"/>
      <c r="CD24" s="127"/>
      <c r="CE24" s="128"/>
      <c r="CF24" s="127"/>
      <c r="CG24" s="127"/>
      <c r="CH24" s="127"/>
      <c r="CI24" s="127"/>
      <c r="CJ24" s="128"/>
      <c r="CK24" s="127"/>
      <c r="CL24" s="127"/>
      <c r="CM24" s="127"/>
      <c r="CN24" s="127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  <c r="HO24" s="128"/>
      <c r="HP24" s="128"/>
      <c r="HQ24" s="128"/>
      <c r="HR24" s="128"/>
      <c r="HS24" s="128"/>
      <c r="HT24" s="128"/>
      <c r="HU24" s="128"/>
      <c r="HV24" s="128"/>
      <c r="HW24" s="128"/>
      <c r="HX24" s="128"/>
      <c r="HY24" s="128"/>
      <c r="HZ24" s="128"/>
      <c r="IA24" s="128"/>
      <c r="IB24" s="128"/>
      <c r="IC24" s="128"/>
      <c r="ID24" s="128"/>
      <c r="IE24" s="128"/>
      <c r="IF24" s="128"/>
      <c r="IG24" s="128"/>
      <c r="IH24" s="128"/>
      <c r="II24" s="128"/>
      <c r="IJ24" s="128"/>
      <c r="IK24" s="128"/>
      <c r="IL24" s="128"/>
      <c r="IM24" s="128"/>
      <c r="IN24" s="128"/>
      <c r="IO24" s="128"/>
      <c r="IP24" s="128"/>
      <c r="IQ24" s="128"/>
      <c r="IR24" s="128"/>
      <c r="IS24" s="128"/>
      <c r="IT24" s="128"/>
      <c r="IU24" s="128"/>
      <c r="IV24" s="128"/>
      <c r="IW24" s="128"/>
      <c r="IX24" s="128"/>
      <c r="IY24" s="128"/>
      <c r="IZ24" s="128"/>
      <c r="JA24" s="128"/>
      <c r="JB24" s="128"/>
      <c r="JC24" s="128"/>
      <c r="JD24" s="128"/>
      <c r="JE24" s="128"/>
      <c r="JF24" s="128"/>
      <c r="JG24" s="128"/>
      <c r="JH24" s="128"/>
      <c r="JI24" s="128"/>
      <c r="JJ24" s="128"/>
      <c r="JK24" s="128"/>
      <c r="JL24" s="128"/>
      <c r="JM24" s="128"/>
      <c r="JN24" s="128"/>
      <c r="JO24" s="128"/>
      <c r="JP24" s="128"/>
      <c r="JQ24" s="128"/>
      <c r="JR24" s="128"/>
      <c r="JS24" s="128"/>
      <c r="JT24" s="128"/>
      <c r="JU24" s="128"/>
      <c r="JV24" s="128"/>
      <c r="JW24" s="128"/>
      <c r="JX24" s="128"/>
      <c r="JY24" s="128"/>
      <c r="JZ24" s="128"/>
      <c r="KA24" s="128"/>
      <c r="KB24" s="128"/>
      <c r="KC24" s="128"/>
      <c r="KD24" s="128"/>
      <c r="KE24" s="128"/>
      <c r="KF24" s="128"/>
      <c r="KG24" s="128"/>
      <c r="KH24" s="128"/>
      <c r="KI24" s="128"/>
      <c r="KJ24" s="128"/>
      <c r="KK24" s="128"/>
      <c r="KL24" s="128"/>
      <c r="KM24" s="128"/>
      <c r="KN24" s="128"/>
      <c r="KO24" s="128"/>
      <c r="KP24" s="128"/>
      <c r="KQ24" s="128"/>
      <c r="KR24" s="128"/>
      <c r="KS24" s="128"/>
      <c r="KT24" s="128"/>
      <c r="KU24" s="128"/>
      <c r="KV24" s="128"/>
      <c r="KW24" s="128"/>
      <c r="KX24" s="128"/>
      <c r="KY24" s="128"/>
      <c r="KZ24" s="128"/>
      <c r="LA24" s="128"/>
      <c r="LB24" s="128"/>
      <c r="LC24" s="128"/>
      <c r="LD24" s="128"/>
      <c r="LE24" s="128"/>
      <c r="LF24" s="128"/>
      <c r="LG24" s="128"/>
      <c r="LH24" s="128"/>
      <c r="LI24" s="128"/>
      <c r="LJ24" s="128"/>
      <c r="LK24" s="128"/>
      <c r="LL24" s="128"/>
      <c r="LM24" s="128"/>
      <c r="LN24" s="128"/>
      <c r="LO24" s="128"/>
      <c r="LP24" s="128"/>
      <c r="LQ24" s="128"/>
      <c r="LR24" s="128"/>
      <c r="LS24" s="128"/>
      <c r="LT24" s="128"/>
      <c r="LU24" s="128"/>
      <c r="LV24" s="128"/>
      <c r="LW24" s="128"/>
      <c r="LX24" s="128"/>
      <c r="LY24" s="128"/>
      <c r="LZ24" s="128"/>
      <c r="MA24" s="128"/>
      <c r="MB24" s="128"/>
      <c r="MC24" s="128"/>
      <c r="MD24" s="128"/>
      <c r="ME24" s="128"/>
      <c r="MF24" s="128"/>
      <c r="MG24" s="128"/>
      <c r="MH24" s="128"/>
      <c r="MI24" s="128"/>
      <c r="MJ24" s="128"/>
      <c r="MK24" s="128"/>
      <c r="ML24" s="128"/>
      <c r="MM24" s="128"/>
      <c r="MN24" s="128"/>
      <c r="MO24" s="128"/>
      <c r="MP24" s="128"/>
      <c r="MQ24" s="126"/>
      <c r="MR24" s="126"/>
      <c r="MS24" s="126"/>
      <c r="MT24" s="126"/>
      <c r="MU24" s="126"/>
      <c r="MV24" s="126"/>
      <c r="MW24" s="126"/>
      <c r="MX24" s="126"/>
      <c r="MY24" s="126"/>
      <c r="MZ24" s="126"/>
      <c r="NA24" s="126"/>
      <c r="NB24" s="126"/>
      <c r="NC24" s="126"/>
      <c r="ND24" s="126"/>
      <c r="NE24" s="126"/>
      <c r="NF24" s="126"/>
      <c r="NG24" s="126"/>
      <c r="NH24" s="126"/>
      <c r="NI24" s="126"/>
      <c r="NJ24" s="126"/>
      <c r="NK24" s="126"/>
      <c r="NL24" s="126"/>
      <c r="NM24" s="126"/>
      <c r="NN24" s="126"/>
      <c r="NO24" s="126"/>
      <c r="NP24" s="126"/>
      <c r="NQ24" s="126"/>
      <c r="NR24" s="126"/>
      <c r="NS24" s="126"/>
      <c r="NT24" s="126"/>
      <c r="NU24" s="126"/>
      <c r="NV24" s="126"/>
      <c r="NW24" s="126"/>
      <c r="NX24" s="126"/>
      <c r="NY24" s="126"/>
      <c r="NZ24" s="126"/>
      <c r="OA24" s="126"/>
      <c r="OB24" s="126"/>
      <c r="OC24" s="126"/>
      <c r="OD24" s="126"/>
      <c r="OE24" s="126"/>
    </row>
    <row r="25" spans="1:395" s="43" customFormat="1" ht="19.5" customHeight="1" x14ac:dyDescent="0.25">
      <c r="A25" s="84" t="s">
        <v>216</v>
      </c>
      <c r="B25" s="86"/>
      <c r="C25" s="86"/>
      <c r="D25" s="86"/>
      <c r="E25" s="86"/>
      <c r="F25" s="167">
        <f t="shared" si="0"/>
        <v>0</v>
      </c>
      <c r="G25" s="86"/>
      <c r="H25" s="86"/>
      <c r="I25" s="86"/>
      <c r="J25" s="86"/>
      <c r="K25" s="167">
        <f t="shared" si="1"/>
        <v>0</v>
      </c>
      <c r="L25" s="86"/>
      <c r="M25" s="86"/>
      <c r="N25" s="86"/>
      <c r="O25" s="86"/>
      <c r="P25" s="167">
        <f t="shared" si="2"/>
        <v>0</v>
      </c>
      <c r="Q25" s="127"/>
      <c r="R25" s="128"/>
      <c r="S25" s="127"/>
      <c r="T25" s="127"/>
      <c r="U25" s="127"/>
      <c r="V25" s="127"/>
      <c r="W25" s="128"/>
      <c r="X25" s="127"/>
      <c r="Y25" s="127"/>
      <c r="Z25" s="127"/>
      <c r="AA25" s="127"/>
      <c r="AB25" s="128"/>
      <c r="AC25" s="127"/>
      <c r="AD25" s="127"/>
      <c r="AE25" s="127"/>
      <c r="AF25" s="127"/>
      <c r="AG25" s="128"/>
      <c r="AH25" s="127"/>
      <c r="AI25" s="127"/>
      <c r="AJ25" s="127"/>
      <c r="AK25" s="127"/>
      <c r="AL25" s="128"/>
      <c r="AM25" s="127"/>
      <c r="AN25" s="127"/>
      <c r="AO25" s="127"/>
      <c r="AP25" s="127"/>
      <c r="AQ25" s="128"/>
      <c r="AR25" s="127"/>
      <c r="AS25" s="127"/>
      <c r="AT25" s="127"/>
      <c r="AU25" s="127"/>
      <c r="AV25" s="128"/>
      <c r="AW25" s="127"/>
      <c r="AX25" s="127"/>
      <c r="AY25" s="127"/>
      <c r="AZ25" s="127"/>
      <c r="BA25" s="128"/>
      <c r="BB25" s="127"/>
      <c r="BC25" s="127"/>
      <c r="BD25" s="127"/>
      <c r="BE25" s="127"/>
      <c r="BF25" s="128"/>
      <c r="BG25" s="127"/>
      <c r="BH25" s="127"/>
      <c r="BI25" s="127"/>
      <c r="BJ25" s="127"/>
      <c r="BK25" s="128"/>
      <c r="BL25" s="127"/>
      <c r="BM25" s="127"/>
      <c r="BN25" s="127"/>
      <c r="BO25" s="127"/>
      <c r="BP25" s="128"/>
      <c r="BQ25" s="127"/>
      <c r="BR25" s="127"/>
      <c r="BS25" s="127"/>
      <c r="BT25" s="127"/>
      <c r="BU25" s="128"/>
      <c r="BV25" s="127"/>
      <c r="BW25" s="127"/>
      <c r="BX25" s="127"/>
      <c r="BY25" s="127"/>
      <c r="BZ25" s="128"/>
      <c r="CA25" s="127"/>
      <c r="CB25" s="127"/>
      <c r="CC25" s="127"/>
      <c r="CD25" s="127"/>
      <c r="CE25" s="128"/>
      <c r="CF25" s="127"/>
      <c r="CG25" s="127"/>
      <c r="CH25" s="127"/>
      <c r="CI25" s="127"/>
      <c r="CJ25" s="128"/>
      <c r="CK25" s="127"/>
      <c r="CL25" s="127"/>
      <c r="CM25" s="127"/>
      <c r="CN25" s="127"/>
      <c r="CO25" s="128"/>
      <c r="CP25" s="127"/>
      <c r="CQ25" s="127"/>
      <c r="CR25" s="127"/>
      <c r="CS25" s="127"/>
      <c r="CT25" s="128"/>
      <c r="CU25" s="127"/>
      <c r="CV25" s="127"/>
      <c r="CW25" s="127"/>
      <c r="CX25" s="127"/>
      <c r="CY25" s="128"/>
      <c r="CZ25" s="127"/>
      <c r="DA25" s="127"/>
      <c r="DB25" s="127"/>
      <c r="DC25" s="127"/>
      <c r="DD25" s="128"/>
      <c r="DE25" s="127"/>
      <c r="DF25" s="127"/>
      <c r="DG25" s="127"/>
      <c r="DH25" s="127"/>
      <c r="DI25" s="128"/>
      <c r="DJ25" s="127"/>
      <c r="DK25" s="127"/>
      <c r="DL25" s="127"/>
      <c r="DM25" s="127"/>
      <c r="DN25" s="128"/>
      <c r="DO25" s="127"/>
      <c r="DP25" s="127"/>
      <c r="DQ25" s="127"/>
      <c r="DR25" s="127"/>
      <c r="DS25" s="128"/>
      <c r="DT25" s="127"/>
      <c r="DU25" s="127"/>
      <c r="DV25" s="127"/>
      <c r="DW25" s="127"/>
      <c r="DX25" s="128"/>
      <c r="DY25" s="127"/>
      <c r="DZ25" s="127"/>
      <c r="EA25" s="127"/>
      <c r="EB25" s="127"/>
      <c r="EC25" s="128"/>
      <c r="ED25" s="127"/>
      <c r="EE25" s="127"/>
      <c r="EF25" s="127"/>
      <c r="EG25" s="127"/>
      <c r="EH25" s="128"/>
      <c r="EI25" s="127"/>
      <c r="EJ25" s="127"/>
      <c r="EK25" s="127"/>
      <c r="EL25" s="127"/>
      <c r="EM25" s="128"/>
      <c r="EN25" s="127"/>
      <c r="EO25" s="127"/>
      <c r="EP25" s="127"/>
      <c r="EQ25" s="127"/>
      <c r="ER25" s="128"/>
      <c r="ES25" s="127"/>
      <c r="ET25" s="127"/>
      <c r="EU25" s="127"/>
      <c r="EV25" s="127"/>
      <c r="EW25" s="128"/>
      <c r="EX25" s="127"/>
      <c r="EY25" s="127"/>
      <c r="EZ25" s="127"/>
      <c r="FA25" s="127"/>
      <c r="FB25" s="128"/>
      <c r="FC25" s="127"/>
      <c r="FD25" s="127"/>
      <c r="FE25" s="127"/>
      <c r="FF25" s="127"/>
      <c r="FG25" s="128"/>
      <c r="FH25" s="127"/>
      <c r="FI25" s="127"/>
      <c r="FJ25" s="127"/>
      <c r="FK25" s="127"/>
      <c r="FL25" s="128"/>
      <c r="FM25" s="127"/>
      <c r="FN25" s="127"/>
      <c r="FO25" s="127"/>
      <c r="FP25" s="127"/>
      <c r="FQ25" s="128"/>
      <c r="FR25" s="127"/>
      <c r="FS25" s="127"/>
      <c r="FT25" s="127"/>
      <c r="FU25" s="127"/>
      <c r="FV25" s="128"/>
      <c r="FW25" s="127"/>
      <c r="FX25" s="127"/>
      <c r="FY25" s="127"/>
      <c r="FZ25" s="127"/>
      <c r="GA25" s="128"/>
      <c r="GB25" s="127"/>
      <c r="GC25" s="127"/>
      <c r="GD25" s="127"/>
      <c r="GE25" s="127"/>
      <c r="GF25" s="128"/>
      <c r="GG25" s="127"/>
      <c r="GH25" s="127"/>
      <c r="GI25" s="127"/>
      <c r="GJ25" s="127"/>
      <c r="GK25" s="128"/>
      <c r="GL25" s="127"/>
      <c r="GM25" s="127"/>
      <c r="GN25" s="127"/>
      <c r="GO25" s="127"/>
      <c r="GP25" s="128"/>
      <c r="GQ25" s="127"/>
      <c r="GR25" s="127"/>
      <c r="GS25" s="127"/>
      <c r="GT25" s="127"/>
      <c r="GU25" s="128"/>
      <c r="GV25" s="127"/>
      <c r="GW25" s="127"/>
      <c r="GX25" s="127"/>
      <c r="GY25" s="127"/>
      <c r="GZ25" s="128"/>
      <c r="HA25" s="127"/>
      <c r="HB25" s="127"/>
      <c r="HC25" s="127"/>
      <c r="HD25" s="127"/>
      <c r="HE25" s="128"/>
      <c r="HF25" s="127"/>
      <c r="HG25" s="127"/>
      <c r="HH25" s="127"/>
      <c r="HI25" s="127"/>
      <c r="HJ25" s="128"/>
      <c r="HK25" s="127"/>
      <c r="HL25" s="127"/>
      <c r="HM25" s="127"/>
      <c r="HN25" s="127"/>
      <c r="HO25" s="128"/>
      <c r="HP25" s="127"/>
      <c r="HQ25" s="127"/>
      <c r="HR25" s="127"/>
      <c r="HS25" s="127"/>
      <c r="HT25" s="128"/>
      <c r="HU25" s="127"/>
      <c r="HV25" s="127"/>
      <c r="HW25" s="127"/>
      <c r="HX25" s="127"/>
      <c r="HY25" s="128"/>
      <c r="HZ25" s="127"/>
      <c r="IA25" s="127"/>
      <c r="IB25" s="127"/>
      <c r="IC25" s="127"/>
      <c r="ID25" s="128"/>
      <c r="IE25" s="127"/>
      <c r="IF25" s="127"/>
      <c r="IG25" s="127"/>
      <c r="IH25" s="127"/>
      <c r="II25" s="128"/>
      <c r="IJ25" s="127"/>
      <c r="IK25" s="127"/>
      <c r="IL25" s="127"/>
      <c r="IM25" s="127"/>
      <c r="IN25" s="128"/>
      <c r="IO25" s="127"/>
      <c r="IP25" s="127"/>
      <c r="IQ25" s="127"/>
      <c r="IR25" s="127"/>
      <c r="IS25" s="128"/>
      <c r="IT25" s="127"/>
      <c r="IU25" s="127"/>
      <c r="IV25" s="127"/>
      <c r="IW25" s="127"/>
      <c r="IX25" s="128"/>
      <c r="IY25" s="127"/>
      <c r="IZ25" s="127"/>
      <c r="JA25" s="127"/>
      <c r="JB25" s="127"/>
      <c r="JC25" s="128"/>
      <c r="JD25" s="127"/>
      <c r="JE25" s="127"/>
      <c r="JF25" s="127"/>
      <c r="JG25" s="127"/>
      <c r="JH25" s="128"/>
      <c r="JI25" s="127"/>
      <c r="JJ25" s="127"/>
      <c r="JK25" s="127"/>
      <c r="JL25" s="127"/>
      <c r="JM25" s="128"/>
      <c r="JN25" s="127"/>
      <c r="JO25" s="127"/>
      <c r="JP25" s="127"/>
      <c r="JQ25" s="127"/>
      <c r="JR25" s="128"/>
      <c r="JS25" s="127"/>
      <c r="JT25" s="127"/>
      <c r="JU25" s="127"/>
      <c r="JV25" s="127"/>
      <c r="JW25" s="128"/>
      <c r="JX25" s="127"/>
      <c r="JY25" s="127"/>
      <c r="JZ25" s="127"/>
      <c r="KA25" s="127"/>
      <c r="KB25" s="128"/>
      <c r="KC25" s="127"/>
      <c r="KD25" s="127"/>
      <c r="KE25" s="127"/>
      <c r="KF25" s="127"/>
      <c r="KG25" s="128"/>
      <c r="KH25" s="127"/>
      <c r="KI25" s="127"/>
      <c r="KJ25" s="127"/>
      <c r="KK25" s="127"/>
      <c r="KL25" s="128"/>
      <c r="KM25" s="127"/>
      <c r="KN25" s="127"/>
      <c r="KO25" s="127"/>
      <c r="KP25" s="127"/>
      <c r="KQ25" s="128"/>
      <c r="KR25" s="127"/>
      <c r="KS25" s="127"/>
      <c r="KT25" s="127"/>
      <c r="KU25" s="127"/>
      <c r="KV25" s="128"/>
      <c r="KW25" s="127"/>
      <c r="KX25" s="127"/>
      <c r="KY25" s="127"/>
      <c r="KZ25" s="127"/>
      <c r="LA25" s="128"/>
      <c r="LB25" s="127"/>
      <c r="LC25" s="127"/>
      <c r="LD25" s="127"/>
      <c r="LE25" s="127"/>
      <c r="LF25" s="128"/>
      <c r="LG25" s="127"/>
      <c r="LH25" s="127"/>
      <c r="LI25" s="127"/>
      <c r="LJ25" s="127"/>
      <c r="LK25" s="128"/>
      <c r="LL25" s="127"/>
      <c r="LM25" s="127"/>
      <c r="LN25" s="127"/>
      <c r="LO25" s="127"/>
      <c r="LP25" s="128"/>
      <c r="LQ25" s="127"/>
      <c r="LR25" s="127"/>
      <c r="LS25" s="127"/>
      <c r="LT25" s="127"/>
      <c r="LU25" s="128"/>
      <c r="LV25" s="127"/>
      <c r="LW25" s="127"/>
      <c r="LX25" s="127"/>
      <c r="LY25" s="127"/>
      <c r="LZ25" s="128"/>
      <c r="MA25" s="127"/>
      <c r="MB25" s="127"/>
      <c r="MC25" s="127"/>
      <c r="MD25" s="127"/>
      <c r="ME25" s="128"/>
      <c r="MF25" s="127"/>
      <c r="MG25" s="127"/>
      <c r="MH25" s="127"/>
      <c r="MI25" s="127"/>
      <c r="MJ25" s="128"/>
      <c r="MK25" s="127"/>
      <c r="ML25" s="127"/>
      <c r="MM25" s="127"/>
      <c r="MN25" s="127"/>
      <c r="MO25" s="128"/>
      <c r="MP25" s="127"/>
      <c r="MQ25" s="126"/>
      <c r="MR25" s="126"/>
      <c r="MS25" s="126"/>
      <c r="MT25" s="126"/>
      <c r="MU25" s="126"/>
      <c r="MV25" s="126"/>
      <c r="MW25" s="126"/>
      <c r="MX25" s="126"/>
      <c r="MY25" s="126"/>
      <c r="MZ25" s="126"/>
      <c r="NA25" s="126"/>
      <c r="NB25" s="126"/>
      <c r="NC25" s="126"/>
      <c r="ND25" s="126"/>
      <c r="NE25" s="126"/>
      <c r="NF25" s="126"/>
      <c r="NG25" s="126"/>
      <c r="NH25" s="126"/>
      <c r="NI25" s="126"/>
      <c r="NJ25" s="126"/>
      <c r="NK25" s="126"/>
      <c r="NL25" s="126"/>
      <c r="NM25" s="126"/>
      <c r="NN25" s="126"/>
      <c r="NO25" s="126"/>
      <c r="NP25" s="126"/>
      <c r="NQ25" s="126"/>
      <c r="NR25" s="126"/>
      <c r="NS25" s="126"/>
      <c r="NT25" s="126"/>
      <c r="NU25" s="126"/>
      <c r="NV25" s="126"/>
      <c r="NW25" s="126"/>
      <c r="NX25" s="126"/>
      <c r="NY25" s="126"/>
      <c r="NZ25" s="126"/>
      <c r="OA25" s="126"/>
      <c r="OB25" s="126"/>
      <c r="OC25" s="126"/>
      <c r="OD25" s="126"/>
      <c r="OE25" s="126"/>
    </row>
    <row r="26" spans="1:395" s="43" customFormat="1" ht="17.25" customHeight="1" x14ac:dyDescent="0.25">
      <c r="A26" s="15"/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28"/>
      <c r="CP26" s="127"/>
      <c r="CQ26" s="127"/>
      <c r="CR26" s="127"/>
      <c r="CS26" s="127"/>
      <c r="CT26" s="128"/>
      <c r="CU26" s="127"/>
      <c r="CV26" s="127"/>
      <c r="CW26" s="127"/>
      <c r="CX26" s="127"/>
      <c r="CY26" s="128"/>
      <c r="CZ26" s="127"/>
      <c r="DA26" s="127"/>
      <c r="DB26" s="127"/>
      <c r="DC26" s="127"/>
      <c r="DD26" s="128"/>
      <c r="DE26" s="127"/>
      <c r="DF26" s="127"/>
      <c r="DG26" s="127"/>
      <c r="DH26" s="127"/>
      <c r="DI26" s="128"/>
      <c r="DJ26" s="127"/>
      <c r="DK26" s="127"/>
      <c r="DL26" s="127"/>
      <c r="DM26" s="127"/>
      <c r="DN26" s="128"/>
      <c r="DO26" s="127"/>
      <c r="DP26" s="127"/>
      <c r="DQ26" s="127"/>
      <c r="DR26" s="127"/>
      <c r="DS26" s="128"/>
      <c r="DT26" s="127"/>
      <c r="DU26" s="127"/>
      <c r="DV26" s="127"/>
      <c r="DW26" s="127"/>
      <c r="DX26" s="128"/>
      <c r="DY26" s="127"/>
      <c r="DZ26" s="127"/>
      <c r="EA26" s="127"/>
      <c r="EB26" s="127"/>
      <c r="EC26" s="128"/>
      <c r="ED26" s="127"/>
      <c r="EE26" s="127"/>
      <c r="EF26" s="127"/>
      <c r="EG26" s="127"/>
      <c r="EH26" s="128"/>
      <c r="EI26" s="127"/>
      <c r="EJ26" s="127"/>
      <c r="EK26" s="127"/>
      <c r="EL26" s="127"/>
      <c r="EM26" s="128"/>
      <c r="EN26" s="127"/>
      <c r="EO26" s="127"/>
      <c r="EP26" s="127"/>
      <c r="EQ26" s="127"/>
      <c r="ER26" s="128"/>
      <c r="ES26" s="127"/>
      <c r="ET26" s="127"/>
      <c r="EU26" s="127"/>
      <c r="EV26" s="127"/>
      <c r="EW26" s="128"/>
      <c r="EX26" s="127"/>
      <c r="EY26" s="127"/>
      <c r="EZ26" s="127"/>
      <c r="FA26" s="127"/>
      <c r="FB26" s="128"/>
      <c r="FC26" s="127"/>
      <c r="FD26" s="127"/>
      <c r="FE26" s="127"/>
      <c r="FF26" s="127"/>
      <c r="FG26" s="128"/>
      <c r="FH26" s="127"/>
      <c r="FI26" s="127"/>
      <c r="FJ26" s="127"/>
      <c r="FK26" s="127"/>
      <c r="FL26" s="128"/>
      <c r="FM26" s="127"/>
      <c r="FN26" s="127"/>
      <c r="FO26" s="127"/>
      <c r="FP26" s="127"/>
      <c r="FQ26" s="128"/>
      <c r="FR26" s="127"/>
      <c r="FS26" s="127"/>
      <c r="FT26" s="127"/>
      <c r="FU26" s="127"/>
      <c r="FV26" s="128"/>
      <c r="FW26" s="127"/>
      <c r="FX26" s="127"/>
      <c r="FY26" s="127"/>
      <c r="FZ26" s="127"/>
      <c r="GA26" s="128"/>
      <c r="GB26" s="127"/>
      <c r="GC26" s="127"/>
      <c r="GD26" s="127"/>
      <c r="GE26" s="127"/>
      <c r="GF26" s="128"/>
      <c r="GG26" s="127"/>
      <c r="GH26" s="127"/>
      <c r="GI26" s="127"/>
      <c r="GJ26" s="127"/>
      <c r="GK26" s="128"/>
      <c r="GL26" s="127"/>
      <c r="GM26" s="127"/>
      <c r="GN26" s="127"/>
      <c r="GO26" s="127"/>
      <c r="GP26" s="128"/>
      <c r="GQ26" s="127"/>
      <c r="GR26" s="127"/>
      <c r="GS26" s="127"/>
      <c r="GT26" s="127"/>
      <c r="GU26" s="128"/>
      <c r="GV26" s="127"/>
      <c r="GW26" s="127"/>
      <c r="GX26" s="127"/>
      <c r="GY26" s="127"/>
      <c r="GZ26" s="128"/>
      <c r="HA26" s="127"/>
      <c r="HB26" s="127"/>
      <c r="HC26" s="127"/>
      <c r="HD26" s="127"/>
      <c r="HE26" s="128"/>
      <c r="HF26" s="127"/>
      <c r="HG26" s="127"/>
      <c r="HH26" s="127"/>
      <c r="HI26" s="127"/>
      <c r="HJ26" s="128"/>
      <c r="HK26" s="127"/>
      <c r="HL26" s="127"/>
      <c r="HM26" s="127"/>
      <c r="HN26" s="127"/>
      <c r="HO26" s="128"/>
      <c r="HP26" s="127"/>
      <c r="HQ26" s="127"/>
      <c r="HR26" s="127"/>
      <c r="HS26" s="127"/>
      <c r="HT26" s="128"/>
      <c r="HU26" s="127"/>
      <c r="HV26" s="127"/>
      <c r="HW26" s="127"/>
      <c r="HX26" s="127"/>
      <c r="HY26" s="128"/>
      <c r="HZ26" s="127"/>
      <c r="IA26" s="127"/>
      <c r="IB26" s="127"/>
      <c r="IC26" s="127"/>
      <c r="ID26" s="128"/>
      <c r="IE26" s="127"/>
      <c r="IF26" s="127"/>
      <c r="IG26" s="127"/>
      <c r="IH26" s="127"/>
      <c r="II26" s="128"/>
      <c r="IJ26" s="127"/>
      <c r="IK26" s="127"/>
      <c r="IL26" s="127"/>
      <c r="IM26" s="127"/>
      <c r="IN26" s="128"/>
      <c r="IO26" s="127"/>
      <c r="IP26" s="127"/>
      <c r="IQ26" s="127"/>
      <c r="IR26" s="127"/>
      <c r="IS26" s="128"/>
      <c r="IT26" s="127"/>
      <c r="IU26" s="127"/>
      <c r="IV26" s="127"/>
      <c r="IW26" s="127"/>
      <c r="IX26" s="128"/>
      <c r="IY26" s="127"/>
      <c r="IZ26" s="127"/>
      <c r="JA26" s="127"/>
      <c r="JB26" s="127"/>
      <c r="JC26" s="128"/>
      <c r="JD26" s="127"/>
      <c r="JE26" s="127"/>
      <c r="JF26" s="127"/>
      <c r="JG26" s="127"/>
      <c r="JH26" s="128"/>
      <c r="JI26" s="127"/>
      <c r="JJ26" s="127"/>
      <c r="JK26" s="127"/>
      <c r="JL26" s="127"/>
      <c r="JM26" s="128"/>
      <c r="JN26" s="127"/>
      <c r="JO26" s="127"/>
      <c r="JP26" s="127"/>
      <c r="JQ26" s="127"/>
      <c r="JR26" s="128"/>
      <c r="JS26" s="127"/>
      <c r="JT26" s="127"/>
      <c r="JU26" s="127"/>
      <c r="JV26" s="127"/>
      <c r="JW26" s="128"/>
      <c r="JX26" s="127"/>
      <c r="JY26" s="127"/>
      <c r="JZ26" s="127"/>
      <c r="KA26" s="127"/>
      <c r="KB26" s="128"/>
      <c r="KC26" s="127"/>
      <c r="KD26" s="127"/>
      <c r="KE26" s="127"/>
      <c r="KF26" s="127"/>
      <c r="KG26" s="128"/>
      <c r="KH26" s="127"/>
      <c r="KI26" s="127"/>
      <c r="KJ26" s="127"/>
      <c r="KK26" s="127"/>
      <c r="KL26" s="128"/>
      <c r="KM26" s="127"/>
      <c r="KN26" s="127"/>
      <c r="KO26" s="127"/>
      <c r="KP26" s="127"/>
      <c r="KQ26" s="128"/>
      <c r="KR26" s="127"/>
      <c r="KS26" s="127"/>
      <c r="KT26" s="127"/>
      <c r="KU26" s="127"/>
      <c r="KV26" s="128"/>
      <c r="KW26" s="127"/>
      <c r="KX26" s="127"/>
      <c r="KY26" s="127"/>
      <c r="KZ26" s="127"/>
      <c r="LA26" s="128"/>
      <c r="LB26" s="127"/>
      <c r="LC26" s="127"/>
      <c r="LD26" s="127"/>
      <c r="LE26" s="127"/>
      <c r="LF26" s="128"/>
      <c r="LG26" s="127"/>
      <c r="LH26" s="127"/>
      <c r="LI26" s="127"/>
      <c r="LJ26" s="127"/>
      <c r="LK26" s="128"/>
      <c r="LL26" s="127"/>
      <c r="LM26" s="127"/>
      <c r="LN26" s="127"/>
      <c r="LO26" s="127"/>
      <c r="LP26" s="128"/>
      <c r="LQ26" s="127"/>
      <c r="LR26" s="127"/>
      <c r="LS26" s="127"/>
      <c r="LT26" s="127"/>
      <c r="LU26" s="128"/>
      <c r="LV26" s="127"/>
      <c r="LW26" s="127"/>
      <c r="LX26" s="127"/>
      <c r="LY26" s="127"/>
      <c r="LZ26" s="128"/>
      <c r="MA26" s="127"/>
      <c r="MB26" s="127"/>
      <c r="MC26" s="127"/>
      <c r="MD26" s="127"/>
      <c r="ME26" s="128"/>
      <c r="MF26" s="127"/>
      <c r="MG26" s="127"/>
      <c r="MH26" s="127"/>
      <c r="MI26" s="127"/>
      <c r="MJ26" s="128"/>
      <c r="MK26" s="127"/>
      <c r="ML26" s="127"/>
      <c r="MM26" s="127"/>
      <c r="MN26" s="127"/>
      <c r="MO26" s="128"/>
      <c r="MP26" s="127"/>
      <c r="MQ26" s="126"/>
      <c r="MR26" s="126"/>
      <c r="MS26" s="126"/>
      <c r="MT26" s="126"/>
      <c r="MU26" s="126"/>
      <c r="MV26" s="126"/>
      <c r="MW26" s="126"/>
      <c r="MX26" s="126"/>
      <c r="MY26" s="126"/>
      <c r="MZ26" s="126"/>
      <c r="NA26" s="126"/>
      <c r="NB26" s="126"/>
      <c r="NC26" s="126"/>
      <c r="ND26" s="126"/>
      <c r="NE26" s="126"/>
      <c r="NF26" s="126"/>
      <c r="NG26" s="126"/>
      <c r="NH26" s="126"/>
      <c r="NI26" s="126"/>
      <c r="NJ26" s="126"/>
      <c r="NK26" s="126"/>
      <c r="NL26" s="126"/>
      <c r="NM26" s="126"/>
      <c r="NN26" s="126"/>
      <c r="NO26" s="126"/>
      <c r="NP26" s="126"/>
      <c r="NQ26" s="126"/>
      <c r="NR26" s="126"/>
      <c r="NS26" s="126"/>
      <c r="NT26" s="126"/>
      <c r="NU26" s="126"/>
      <c r="NV26" s="126"/>
      <c r="NW26" s="126"/>
      <c r="NX26" s="126"/>
      <c r="NY26" s="126"/>
      <c r="NZ26" s="126"/>
      <c r="OA26" s="126"/>
      <c r="OB26" s="126"/>
      <c r="OC26" s="126"/>
      <c r="OD26" s="126"/>
      <c r="OE26" s="126"/>
    </row>
    <row r="27" spans="1:395" s="43" customFormat="1" ht="17.25" customHeight="1" x14ac:dyDescent="0.25">
      <c r="A27" s="15"/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28"/>
      <c r="CP27" s="127"/>
      <c r="CQ27" s="127"/>
      <c r="CR27" s="127"/>
      <c r="CS27" s="127"/>
      <c r="CT27" s="128"/>
      <c r="CU27" s="127"/>
      <c r="CV27" s="127"/>
      <c r="CW27" s="127"/>
      <c r="CX27" s="127"/>
      <c r="CY27" s="128"/>
      <c r="CZ27" s="127"/>
      <c r="DA27" s="127"/>
      <c r="DB27" s="127"/>
      <c r="DC27" s="127"/>
      <c r="DD27" s="128"/>
      <c r="DE27" s="127"/>
      <c r="DF27" s="127"/>
      <c r="DG27" s="127"/>
      <c r="DH27" s="127"/>
      <c r="DI27" s="128"/>
      <c r="DJ27" s="127"/>
      <c r="DK27" s="127"/>
      <c r="DL27" s="127"/>
      <c r="DM27" s="127"/>
      <c r="DN27" s="128"/>
      <c r="DO27" s="127"/>
      <c r="DP27" s="127"/>
      <c r="DQ27" s="127"/>
      <c r="DR27" s="127"/>
      <c r="DS27" s="128"/>
      <c r="DT27" s="127"/>
      <c r="DU27" s="127"/>
      <c r="DV27" s="127"/>
      <c r="DW27" s="127"/>
      <c r="DX27" s="128"/>
      <c r="DY27" s="127"/>
      <c r="DZ27" s="127"/>
      <c r="EA27" s="127"/>
      <c r="EB27" s="127"/>
      <c r="EC27" s="128"/>
      <c r="ED27" s="127"/>
      <c r="EE27" s="127"/>
      <c r="EF27" s="127"/>
      <c r="EG27" s="127"/>
      <c r="EH27" s="128"/>
      <c r="EI27" s="127"/>
      <c r="EJ27" s="127"/>
      <c r="EK27" s="127"/>
      <c r="EL27" s="127"/>
      <c r="EM27" s="128"/>
      <c r="EN27" s="127"/>
      <c r="EO27" s="127"/>
      <c r="EP27" s="127"/>
      <c r="EQ27" s="127"/>
      <c r="ER27" s="128"/>
      <c r="ES27" s="127"/>
      <c r="ET27" s="127"/>
      <c r="EU27" s="127"/>
      <c r="EV27" s="127"/>
      <c r="EW27" s="128"/>
      <c r="EX27" s="127"/>
      <c r="EY27" s="127"/>
      <c r="EZ27" s="127"/>
      <c r="FA27" s="127"/>
      <c r="FB27" s="128"/>
      <c r="FC27" s="127"/>
      <c r="FD27" s="127"/>
      <c r="FE27" s="127"/>
      <c r="FF27" s="127"/>
      <c r="FG27" s="128"/>
      <c r="FH27" s="127"/>
      <c r="FI27" s="127"/>
      <c r="FJ27" s="127"/>
      <c r="FK27" s="127"/>
      <c r="FL27" s="128"/>
      <c r="FM27" s="127"/>
      <c r="FN27" s="127"/>
      <c r="FO27" s="127"/>
      <c r="FP27" s="127"/>
      <c r="FQ27" s="128"/>
      <c r="FR27" s="127"/>
      <c r="FS27" s="127"/>
      <c r="FT27" s="127"/>
      <c r="FU27" s="127"/>
      <c r="FV27" s="128"/>
      <c r="FW27" s="127"/>
      <c r="FX27" s="127"/>
      <c r="FY27" s="127"/>
      <c r="FZ27" s="127"/>
      <c r="GA27" s="128"/>
      <c r="GB27" s="127"/>
      <c r="GC27" s="127"/>
      <c r="GD27" s="127"/>
      <c r="GE27" s="127"/>
      <c r="GF27" s="128"/>
      <c r="GG27" s="127"/>
      <c r="GH27" s="127"/>
      <c r="GI27" s="127"/>
      <c r="GJ27" s="127"/>
      <c r="GK27" s="128"/>
      <c r="GL27" s="127"/>
      <c r="GM27" s="127"/>
      <c r="GN27" s="127"/>
      <c r="GO27" s="127"/>
      <c r="GP27" s="128"/>
      <c r="GQ27" s="127"/>
      <c r="GR27" s="127"/>
      <c r="GS27" s="127"/>
      <c r="GT27" s="127"/>
      <c r="GU27" s="128"/>
      <c r="GV27" s="127"/>
      <c r="GW27" s="127"/>
      <c r="GX27" s="127"/>
      <c r="GY27" s="127"/>
      <c r="GZ27" s="128"/>
      <c r="HA27" s="127"/>
      <c r="HB27" s="127"/>
      <c r="HC27" s="127"/>
      <c r="HD27" s="127"/>
      <c r="HE27" s="128"/>
      <c r="HF27" s="127"/>
      <c r="HG27" s="127"/>
      <c r="HH27" s="127"/>
      <c r="HI27" s="127"/>
      <c r="HJ27" s="128"/>
      <c r="HK27" s="127"/>
      <c r="HL27" s="127"/>
      <c r="HM27" s="127"/>
      <c r="HN27" s="127"/>
      <c r="HO27" s="128"/>
      <c r="HP27" s="127"/>
      <c r="HQ27" s="127"/>
      <c r="HR27" s="127"/>
      <c r="HS27" s="127"/>
      <c r="HT27" s="128"/>
      <c r="HU27" s="127"/>
      <c r="HV27" s="127"/>
      <c r="HW27" s="127"/>
      <c r="HX27" s="127"/>
      <c r="HY27" s="128"/>
      <c r="HZ27" s="127"/>
      <c r="IA27" s="127"/>
      <c r="IB27" s="127"/>
      <c r="IC27" s="127"/>
      <c r="ID27" s="128"/>
      <c r="IE27" s="127"/>
      <c r="IF27" s="127"/>
      <c r="IG27" s="127"/>
      <c r="IH27" s="127"/>
      <c r="II27" s="128"/>
      <c r="IJ27" s="127"/>
      <c r="IK27" s="127"/>
      <c r="IL27" s="127"/>
      <c r="IM27" s="127"/>
      <c r="IN27" s="128"/>
      <c r="IO27" s="127"/>
      <c r="IP27" s="127"/>
      <c r="IQ27" s="127"/>
      <c r="IR27" s="127"/>
      <c r="IS27" s="128"/>
      <c r="IT27" s="127"/>
      <c r="IU27" s="127"/>
      <c r="IV27" s="127"/>
      <c r="IW27" s="127"/>
      <c r="IX27" s="128"/>
      <c r="IY27" s="127"/>
      <c r="IZ27" s="127"/>
      <c r="JA27" s="127"/>
      <c r="JB27" s="127"/>
      <c r="JC27" s="128"/>
      <c r="JD27" s="127"/>
      <c r="JE27" s="127"/>
      <c r="JF27" s="127"/>
      <c r="JG27" s="127"/>
      <c r="JH27" s="128"/>
      <c r="JI27" s="127"/>
      <c r="JJ27" s="127"/>
      <c r="JK27" s="127"/>
      <c r="JL27" s="127"/>
      <c r="JM27" s="128"/>
      <c r="JN27" s="127"/>
      <c r="JO27" s="127"/>
      <c r="JP27" s="127"/>
      <c r="JQ27" s="127"/>
      <c r="JR27" s="128"/>
      <c r="JS27" s="127"/>
      <c r="JT27" s="127"/>
      <c r="JU27" s="127"/>
      <c r="JV27" s="127"/>
      <c r="JW27" s="128"/>
      <c r="JX27" s="127"/>
      <c r="JY27" s="127"/>
      <c r="JZ27" s="127"/>
      <c r="KA27" s="127"/>
      <c r="KB27" s="128"/>
      <c r="KC27" s="127"/>
      <c r="KD27" s="127"/>
      <c r="KE27" s="127"/>
      <c r="KF27" s="127"/>
      <c r="KG27" s="128"/>
      <c r="KH27" s="127"/>
      <c r="KI27" s="127"/>
      <c r="KJ27" s="127"/>
      <c r="KK27" s="127"/>
      <c r="KL27" s="128"/>
      <c r="KM27" s="127"/>
      <c r="KN27" s="127"/>
      <c r="KO27" s="127"/>
      <c r="KP27" s="127"/>
      <c r="KQ27" s="128"/>
      <c r="KR27" s="127"/>
      <c r="KS27" s="127"/>
      <c r="KT27" s="127"/>
      <c r="KU27" s="127"/>
      <c r="KV27" s="128"/>
      <c r="KW27" s="127"/>
      <c r="KX27" s="127"/>
      <c r="KY27" s="127"/>
      <c r="KZ27" s="127"/>
      <c r="LA27" s="128"/>
      <c r="LB27" s="127"/>
      <c r="LC27" s="127"/>
      <c r="LD27" s="127"/>
      <c r="LE27" s="127"/>
      <c r="LF27" s="128"/>
      <c r="LG27" s="127"/>
      <c r="LH27" s="127"/>
      <c r="LI27" s="127"/>
      <c r="LJ27" s="127"/>
      <c r="LK27" s="128"/>
      <c r="LL27" s="127"/>
      <c r="LM27" s="127"/>
      <c r="LN27" s="127"/>
      <c r="LO27" s="127"/>
      <c r="LP27" s="128"/>
      <c r="LQ27" s="127"/>
      <c r="LR27" s="127"/>
      <c r="LS27" s="127"/>
      <c r="LT27" s="127"/>
      <c r="LU27" s="128"/>
      <c r="LV27" s="127"/>
      <c r="LW27" s="127"/>
      <c r="LX27" s="127"/>
      <c r="LY27" s="127"/>
      <c r="LZ27" s="128"/>
      <c r="MA27" s="127"/>
      <c r="MB27" s="127"/>
      <c r="MC27" s="127"/>
      <c r="MD27" s="127"/>
      <c r="ME27" s="128"/>
      <c r="MF27" s="127"/>
      <c r="MG27" s="127"/>
      <c r="MH27" s="127"/>
      <c r="MI27" s="127"/>
      <c r="MJ27" s="128"/>
      <c r="MK27" s="127"/>
      <c r="ML27" s="127"/>
      <c r="MM27" s="127"/>
      <c r="MN27" s="127"/>
      <c r="MO27" s="128"/>
      <c r="MP27" s="127"/>
      <c r="MQ27" s="126"/>
      <c r="MR27" s="126"/>
      <c r="MS27" s="126"/>
      <c r="MT27" s="126"/>
      <c r="MU27" s="126"/>
      <c r="MV27" s="126"/>
      <c r="MW27" s="126"/>
      <c r="MX27" s="126"/>
      <c r="MY27" s="126"/>
      <c r="MZ27" s="126"/>
      <c r="NA27" s="126"/>
      <c r="NB27" s="126"/>
      <c r="NC27" s="126"/>
      <c r="ND27" s="126"/>
      <c r="NE27" s="126"/>
      <c r="NF27" s="126"/>
      <c r="NG27" s="126"/>
      <c r="NH27" s="126"/>
      <c r="NI27" s="126"/>
      <c r="NJ27" s="126"/>
      <c r="NK27" s="126"/>
      <c r="NL27" s="126"/>
      <c r="NM27" s="126"/>
      <c r="NN27" s="126"/>
      <c r="NO27" s="126"/>
      <c r="NP27" s="126"/>
      <c r="NQ27" s="126"/>
      <c r="NR27" s="126"/>
      <c r="NS27" s="126"/>
      <c r="NT27" s="126"/>
      <c r="NU27" s="126"/>
      <c r="NV27" s="126"/>
      <c r="NW27" s="126"/>
      <c r="NX27" s="126"/>
      <c r="NY27" s="126"/>
      <c r="NZ27" s="126"/>
      <c r="OA27" s="126"/>
      <c r="OB27" s="126"/>
      <c r="OC27" s="126"/>
      <c r="OD27" s="126"/>
      <c r="OE27" s="126"/>
    </row>
  </sheetData>
  <mergeCells count="17">
    <mergeCell ref="A4:A5"/>
    <mergeCell ref="G2:K2"/>
    <mergeCell ref="L2:P2"/>
    <mergeCell ref="A2:F2"/>
    <mergeCell ref="B3:F3"/>
    <mergeCell ref="G3:K3"/>
    <mergeCell ref="L3:P3"/>
    <mergeCell ref="QU15:QX15"/>
    <mergeCell ref="B4:F4"/>
    <mergeCell ref="G4:K4"/>
    <mergeCell ref="L4:P4"/>
    <mergeCell ref="CO15:EV15"/>
    <mergeCell ref="EW15:GO15"/>
    <mergeCell ref="GP15:IC15"/>
    <mergeCell ref="ID15:KZ15"/>
    <mergeCell ref="LA15:MI15"/>
    <mergeCell ref="MJ15:OP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3">
    <pageSetUpPr fitToPage="1"/>
  </sheetPr>
  <dimension ref="A1:G49"/>
  <sheetViews>
    <sheetView zoomScale="90" zoomScaleNormal="90" workbookViewId="0">
      <selection activeCell="A3" sqref="A3:F49"/>
    </sheetView>
  </sheetViews>
  <sheetFormatPr defaultColWidth="8.85546875" defaultRowHeight="15.75" x14ac:dyDescent="0.25"/>
  <cols>
    <col min="1" max="1" width="62.7109375" style="15" customWidth="1"/>
    <col min="2" max="16384" width="8.85546875" style="13"/>
  </cols>
  <sheetData>
    <row r="1" spans="1:7" ht="27" customHeight="1" x14ac:dyDescent="0.25">
      <c r="A1" s="136" t="s">
        <v>137</v>
      </c>
      <c r="B1" s="360"/>
      <c r="C1" s="347"/>
      <c r="D1" s="347"/>
      <c r="E1" s="347"/>
      <c r="F1" s="347"/>
    </row>
    <row r="2" spans="1:7" ht="27.75" customHeight="1" x14ac:dyDescent="0.25">
      <c r="A2" s="137"/>
      <c r="B2" s="344" t="s">
        <v>235</v>
      </c>
      <c r="C2" s="344"/>
      <c r="D2" s="344"/>
      <c r="E2" s="344"/>
      <c r="F2" s="344"/>
    </row>
    <row r="3" spans="1:7" s="30" customFormat="1" ht="18" customHeight="1" x14ac:dyDescent="0.25">
      <c r="A3" s="345" t="s">
        <v>102</v>
      </c>
      <c r="B3" s="346" t="s">
        <v>130</v>
      </c>
      <c r="C3" s="346"/>
      <c r="D3" s="346"/>
      <c r="E3" s="346"/>
      <c r="F3" s="346"/>
    </row>
    <row r="4" spans="1:7" ht="15.6" customHeight="1" x14ac:dyDescent="0.25">
      <c r="A4" s="345"/>
      <c r="B4" s="346" t="s">
        <v>12</v>
      </c>
      <c r="C4" s="346"/>
      <c r="D4" s="346" t="s">
        <v>13</v>
      </c>
      <c r="E4" s="346"/>
      <c r="F4" s="114" t="s">
        <v>4</v>
      </c>
    </row>
    <row r="5" spans="1:7" x14ac:dyDescent="0.25">
      <c r="A5" s="345"/>
      <c r="B5" s="114" t="s">
        <v>14</v>
      </c>
      <c r="C5" s="114" t="s">
        <v>15</v>
      </c>
      <c r="D5" s="114" t="s">
        <v>14</v>
      </c>
      <c r="E5" s="114" t="s">
        <v>15</v>
      </c>
      <c r="F5" s="114" t="s">
        <v>14</v>
      </c>
    </row>
    <row r="6" spans="1:7" s="21" customFormat="1" ht="28.5" customHeight="1" x14ac:dyDescent="0.25">
      <c r="A6" s="34" t="s">
        <v>168</v>
      </c>
      <c r="B6" s="33"/>
      <c r="C6" s="25" t="e">
        <f>B6/F6</f>
        <v>#DIV/0!</v>
      </c>
      <c r="D6" s="32"/>
      <c r="E6" s="67" t="e">
        <f>D6/F6</f>
        <v>#DIV/0!</v>
      </c>
      <c r="F6" s="193">
        <f>B6+D6</f>
        <v>0</v>
      </c>
    </row>
    <row r="7" spans="1:7" ht="18.75" customHeight="1" x14ac:dyDescent="0.25">
      <c r="A7" s="36" t="s">
        <v>63</v>
      </c>
      <c r="B7" s="32"/>
      <c r="C7" s="66" t="e">
        <f>B7/F6</f>
        <v>#DIV/0!</v>
      </c>
      <c r="D7" s="62"/>
      <c r="E7" s="66" t="e">
        <f>D7/F6</f>
        <v>#DIV/0!</v>
      </c>
      <c r="F7" s="226">
        <f t="shared" ref="F7:F48" si="0">B7+D7</f>
        <v>0</v>
      </c>
    </row>
    <row r="8" spans="1:7" s="19" customFormat="1" ht="48" customHeight="1" x14ac:dyDescent="0.25">
      <c r="A8" s="64" t="s">
        <v>138</v>
      </c>
      <c r="B8" s="218">
        <f>B11+B31</f>
        <v>0</v>
      </c>
      <c r="C8" s="273" t="e">
        <f>B8/F8</f>
        <v>#DIV/0!</v>
      </c>
      <c r="D8" s="218">
        <f>D11+D31</f>
        <v>0</v>
      </c>
      <c r="E8" s="273" t="e">
        <f>D8/F8</f>
        <v>#DIV/0!</v>
      </c>
      <c r="F8" s="193">
        <f t="shared" si="0"/>
        <v>0</v>
      </c>
    </row>
    <row r="9" spans="1:7" ht="18.75" customHeight="1" x14ac:dyDescent="0.25">
      <c r="A9" s="36" t="s">
        <v>64</v>
      </c>
      <c r="B9" s="33"/>
      <c r="C9" s="25" t="e">
        <f>B9/F8</f>
        <v>#DIV/0!</v>
      </c>
      <c r="D9" s="33"/>
      <c r="E9" s="25" t="e">
        <f>D9/F8</f>
        <v>#DIV/0!</v>
      </c>
      <c r="F9" s="167">
        <f t="shared" si="0"/>
        <v>0</v>
      </c>
    </row>
    <row r="10" spans="1:7" ht="18.75" customHeight="1" x14ac:dyDescent="0.25">
      <c r="A10" s="36" t="s">
        <v>65</v>
      </c>
      <c r="B10" s="33"/>
      <c r="C10" s="25" t="e">
        <f>B10/F8</f>
        <v>#DIV/0!</v>
      </c>
      <c r="D10" s="33"/>
      <c r="E10" s="25" t="e">
        <f>D10/F8</f>
        <v>#DIV/0!</v>
      </c>
      <c r="F10" s="167">
        <f t="shared" si="0"/>
        <v>0</v>
      </c>
    </row>
    <row r="11" spans="1:7" ht="36" customHeight="1" x14ac:dyDescent="0.25">
      <c r="A11" s="35" t="s">
        <v>383</v>
      </c>
      <c r="B11" s="168">
        <f>B14+B15+B16+B21+B22</f>
        <v>0</v>
      </c>
      <c r="C11" s="110" t="e">
        <f>B11/F11</f>
        <v>#DIV/0!</v>
      </c>
      <c r="D11" s="168">
        <f>D14+D15+D16+D21+D22</f>
        <v>0</v>
      </c>
      <c r="E11" s="110" t="e">
        <f>D11/F11</f>
        <v>#DIV/0!</v>
      </c>
      <c r="F11" s="167">
        <f t="shared" si="0"/>
        <v>0</v>
      </c>
      <c r="G11" s="235"/>
    </row>
    <row r="12" spans="1:7" s="19" customFormat="1" ht="18.75" customHeight="1" x14ac:dyDescent="0.25">
      <c r="A12" s="36" t="s">
        <v>64</v>
      </c>
      <c r="B12" s="63"/>
      <c r="C12" s="25" t="e">
        <f>B12/F11</f>
        <v>#DIV/0!</v>
      </c>
      <c r="D12" s="33"/>
      <c r="E12" s="25" t="e">
        <f>D12/F11</f>
        <v>#DIV/0!</v>
      </c>
      <c r="F12" s="167">
        <f t="shared" si="0"/>
        <v>0</v>
      </c>
    </row>
    <row r="13" spans="1:7" s="19" customFormat="1" ht="18.75" customHeight="1" x14ac:dyDescent="0.25">
      <c r="A13" s="36" t="s">
        <v>65</v>
      </c>
      <c r="B13" s="33"/>
      <c r="C13" s="25" t="e">
        <f>B13/F11</f>
        <v>#DIV/0!</v>
      </c>
      <c r="D13" s="33"/>
      <c r="E13" s="25" t="e">
        <f>D13/F11</f>
        <v>#DIV/0!</v>
      </c>
      <c r="F13" s="167">
        <f t="shared" si="0"/>
        <v>0</v>
      </c>
    </row>
    <row r="14" spans="1:7" s="19" customFormat="1" ht="18.75" customHeight="1" x14ac:dyDescent="0.25">
      <c r="A14" s="65" t="s">
        <v>26</v>
      </c>
      <c r="B14" s="33"/>
      <c r="C14" s="25" t="e">
        <f>B14/F11</f>
        <v>#DIV/0!</v>
      </c>
      <c r="D14" s="33"/>
      <c r="E14" s="25" t="e">
        <f>D14/F11</f>
        <v>#DIV/0!</v>
      </c>
      <c r="F14" s="167">
        <f t="shared" si="0"/>
        <v>0</v>
      </c>
    </row>
    <row r="15" spans="1:7" s="82" customFormat="1" ht="16.5" customHeight="1" x14ac:dyDescent="0.25">
      <c r="A15" s="88" t="s">
        <v>25</v>
      </c>
      <c r="B15" s="141"/>
      <c r="C15" s="110" t="e">
        <f>B15/F11</f>
        <v>#DIV/0!</v>
      </c>
      <c r="D15" s="141"/>
      <c r="E15" s="110" t="e">
        <f>D15/F11</f>
        <v>#DIV/0!</v>
      </c>
      <c r="F15" s="167">
        <f t="shared" si="0"/>
        <v>0</v>
      </c>
    </row>
    <row r="16" spans="1:7" s="82" customFormat="1" ht="17.25" customHeight="1" x14ac:dyDescent="0.25">
      <c r="A16" s="88" t="s">
        <v>146</v>
      </c>
      <c r="B16" s="168">
        <f>B17+B19</f>
        <v>0</v>
      </c>
      <c r="C16" s="110" t="e">
        <f>B16/F11</f>
        <v>#DIV/0!</v>
      </c>
      <c r="D16" s="168">
        <f>D17+D19</f>
        <v>0</v>
      </c>
      <c r="E16" s="110" t="e">
        <f>D16/F11</f>
        <v>#DIV/0!</v>
      </c>
      <c r="F16" s="167">
        <f t="shared" si="0"/>
        <v>0</v>
      </c>
    </row>
    <row r="17" spans="1:6" s="82" customFormat="1" ht="20.25" customHeight="1" x14ac:dyDescent="0.25">
      <c r="A17" s="70" t="s">
        <v>178</v>
      </c>
      <c r="B17" s="141"/>
      <c r="C17" s="110" t="e">
        <f>B17/F11</f>
        <v>#DIV/0!</v>
      </c>
      <c r="D17" s="141"/>
      <c r="E17" s="110" t="e">
        <f>D17/F11</f>
        <v>#DIV/0!</v>
      </c>
      <c r="F17" s="167">
        <f t="shared" si="0"/>
        <v>0</v>
      </c>
    </row>
    <row r="18" spans="1:6" s="82" customFormat="1" ht="18.75" customHeight="1" x14ac:dyDescent="0.25">
      <c r="A18" s="83" t="s">
        <v>66</v>
      </c>
      <c r="B18" s="141"/>
      <c r="C18" s="110" t="e">
        <f>B18/F17</f>
        <v>#DIV/0!</v>
      </c>
      <c r="D18" s="141"/>
      <c r="E18" s="110" t="e">
        <f>D18/F17</f>
        <v>#DIV/0!</v>
      </c>
      <c r="F18" s="167">
        <f t="shared" si="0"/>
        <v>0</v>
      </c>
    </row>
    <row r="19" spans="1:6" s="82" customFormat="1" ht="29.25" customHeight="1" x14ac:dyDescent="0.25">
      <c r="A19" s="70" t="s">
        <v>179</v>
      </c>
      <c r="B19" s="141"/>
      <c r="C19" s="110" t="e">
        <f>B19/F11</f>
        <v>#DIV/0!</v>
      </c>
      <c r="D19" s="141"/>
      <c r="E19" s="110" t="e">
        <f>D19/F11</f>
        <v>#DIV/0!</v>
      </c>
      <c r="F19" s="167">
        <f t="shared" si="0"/>
        <v>0</v>
      </c>
    </row>
    <row r="20" spans="1:6" s="82" customFormat="1" ht="18.75" customHeight="1" x14ac:dyDescent="0.25">
      <c r="A20" s="83" t="s">
        <v>66</v>
      </c>
      <c r="B20" s="141"/>
      <c r="C20" s="110" t="e">
        <f>B20/F19</f>
        <v>#DIV/0!</v>
      </c>
      <c r="D20" s="141"/>
      <c r="E20" s="110" t="e">
        <f>D20/F19</f>
        <v>#DIV/0!</v>
      </c>
      <c r="F20" s="167">
        <f t="shared" si="0"/>
        <v>0</v>
      </c>
    </row>
    <row r="21" spans="1:6" s="82" customFormat="1" ht="20.25" customHeight="1" x14ac:dyDescent="0.25">
      <c r="A21" s="88" t="s">
        <v>23</v>
      </c>
      <c r="B21" s="141"/>
      <c r="C21" s="110" t="e">
        <f>B21/F11</f>
        <v>#DIV/0!</v>
      </c>
      <c r="D21" s="141"/>
      <c r="E21" s="110" t="e">
        <f>D21/F11</f>
        <v>#DIV/0!</v>
      </c>
      <c r="F21" s="167">
        <f t="shared" si="0"/>
        <v>0</v>
      </c>
    </row>
    <row r="22" spans="1:6" s="82" customFormat="1" ht="21" customHeight="1" x14ac:dyDescent="0.25">
      <c r="A22" s="88" t="s">
        <v>24</v>
      </c>
      <c r="B22" s="141"/>
      <c r="C22" s="110" t="e">
        <f>B22/F11</f>
        <v>#DIV/0!</v>
      </c>
      <c r="D22" s="141"/>
      <c r="E22" s="110" t="e">
        <f>D22/F11</f>
        <v>#DIV/0!</v>
      </c>
      <c r="F22" s="167">
        <f t="shared" si="0"/>
        <v>0</v>
      </c>
    </row>
    <row r="23" spans="1:6" s="82" customFormat="1" ht="18.75" customHeight="1" x14ac:dyDescent="0.25">
      <c r="A23" s="70" t="s">
        <v>169</v>
      </c>
      <c r="B23" s="141"/>
      <c r="C23" s="110" t="e">
        <f t="shared" ref="C23:C32" si="1">B23/F12</f>
        <v>#DIV/0!</v>
      </c>
      <c r="D23" s="141"/>
      <c r="E23" s="110" t="e">
        <f t="shared" ref="E23:E32" si="2">D23/F12</f>
        <v>#DIV/0!</v>
      </c>
      <c r="F23" s="167">
        <f t="shared" si="0"/>
        <v>0</v>
      </c>
    </row>
    <row r="24" spans="1:6" s="82" customFormat="1" ht="15.75" customHeight="1" x14ac:dyDescent="0.25">
      <c r="A24" s="83" t="s">
        <v>67</v>
      </c>
      <c r="B24" s="141"/>
      <c r="C24" s="110" t="e">
        <f t="shared" si="1"/>
        <v>#DIV/0!</v>
      </c>
      <c r="D24" s="141"/>
      <c r="E24" s="110" t="e">
        <f t="shared" si="2"/>
        <v>#DIV/0!</v>
      </c>
      <c r="F24" s="167">
        <f t="shared" si="0"/>
        <v>0</v>
      </c>
    </row>
    <row r="25" spans="1:6" s="82" customFormat="1" ht="14.25" customHeight="1" x14ac:dyDescent="0.25">
      <c r="A25" s="83" t="s">
        <v>74</v>
      </c>
      <c r="B25" s="141"/>
      <c r="C25" s="110" t="e">
        <f t="shared" si="1"/>
        <v>#DIV/0!</v>
      </c>
      <c r="D25" s="141"/>
      <c r="E25" s="110" t="e">
        <f t="shared" si="2"/>
        <v>#DIV/0!</v>
      </c>
      <c r="F25" s="167">
        <f t="shared" si="0"/>
        <v>0</v>
      </c>
    </row>
    <row r="26" spans="1:6" s="82" customFormat="1" ht="20.25" customHeight="1" x14ac:dyDescent="0.25">
      <c r="A26" s="70" t="s">
        <v>384</v>
      </c>
      <c r="B26" s="141"/>
      <c r="C26" s="110" t="e">
        <f t="shared" si="1"/>
        <v>#DIV/0!</v>
      </c>
      <c r="D26" s="141"/>
      <c r="E26" s="110" t="e">
        <f t="shared" si="2"/>
        <v>#DIV/0!</v>
      </c>
      <c r="F26" s="167">
        <f t="shared" si="0"/>
        <v>0</v>
      </c>
    </row>
    <row r="27" spans="1:6" s="82" customFormat="1" ht="18.75" customHeight="1" x14ac:dyDescent="0.25">
      <c r="A27" s="83" t="s">
        <v>71</v>
      </c>
      <c r="B27" s="141"/>
      <c r="C27" s="110" t="e">
        <f t="shared" si="1"/>
        <v>#DIV/0!</v>
      </c>
      <c r="D27" s="141"/>
      <c r="E27" s="110" t="e">
        <f t="shared" si="2"/>
        <v>#DIV/0!</v>
      </c>
      <c r="F27" s="167">
        <f t="shared" si="0"/>
        <v>0</v>
      </c>
    </row>
    <row r="28" spans="1:6" s="82" customFormat="1" ht="18.75" customHeight="1" x14ac:dyDescent="0.25">
      <c r="A28" s="83" t="s">
        <v>385</v>
      </c>
      <c r="B28" s="141"/>
      <c r="C28" s="110" t="e">
        <f t="shared" si="1"/>
        <v>#DIV/0!</v>
      </c>
      <c r="D28" s="141"/>
      <c r="E28" s="110" t="e">
        <f t="shared" si="2"/>
        <v>#DIV/0!</v>
      </c>
      <c r="F28" s="167">
        <f t="shared" si="0"/>
        <v>0</v>
      </c>
    </row>
    <row r="29" spans="1:6" s="19" customFormat="1" ht="18.75" customHeight="1" x14ac:dyDescent="0.25">
      <c r="A29" s="36" t="s">
        <v>72</v>
      </c>
      <c r="B29" s="33"/>
      <c r="C29" s="110" t="e">
        <f t="shared" si="1"/>
        <v>#DIV/0!</v>
      </c>
      <c r="D29" s="33"/>
      <c r="E29" s="110" t="e">
        <f t="shared" si="2"/>
        <v>#DIV/0!</v>
      </c>
      <c r="F29" s="167">
        <f t="shared" si="0"/>
        <v>0</v>
      </c>
    </row>
    <row r="30" spans="1:6" s="19" customFormat="1" ht="18.75" customHeight="1" x14ac:dyDescent="0.25">
      <c r="A30" s="36" t="s">
        <v>73</v>
      </c>
      <c r="B30" s="33"/>
      <c r="C30" s="110" t="e">
        <f t="shared" si="1"/>
        <v>#DIV/0!</v>
      </c>
      <c r="D30" s="33"/>
      <c r="E30" s="110" t="e">
        <f t="shared" si="2"/>
        <v>#DIV/0!</v>
      </c>
      <c r="F30" s="167">
        <f t="shared" si="0"/>
        <v>0</v>
      </c>
    </row>
    <row r="31" spans="1:6" s="19" customFormat="1" ht="33" customHeight="1" x14ac:dyDescent="0.25">
      <c r="A31" s="35" t="s">
        <v>139</v>
      </c>
      <c r="B31" s="168">
        <f>B32+B33+B34+B37+B38</f>
        <v>0</v>
      </c>
      <c r="C31" s="110" t="e">
        <f t="shared" si="1"/>
        <v>#DIV/0!</v>
      </c>
      <c r="D31" s="168">
        <f>D32+D33+D34+D37+D38</f>
        <v>0</v>
      </c>
      <c r="E31" s="110" t="e">
        <f t="shared" si="2"/>
        <v>#DIV/0!</v>
      </c>
      <c r="F31" s="167">
        <f t="shared" si="0"/>
        <v>0</v>
      </c>
    </row>
    <row r="32" spans="1:6" s="19" customFormat="1" ht="18.75" customHeight="1" x14ac:dyDescent="0.25">
      <c r="A32" s="35" t="s">
        <v>26</v>
      </c>
      <c r="B32" s="33"/>
      <c r="C32" s="110" t="e">
        <f t="shared" si="1"/>
        <v>#DIV/0!</v>
      </c>
      <c r="D32" s="33"/>
      <c r="E32" s="110" t="e">
        <f t="shared" si="2"/>
        <v>#DIV/0!</v>
      </c>
      <c r="F32" s="167">
        <f t="shared" si="0"/>
        <v>0</v>
      </c>
    </row>
    <row r="33" spans="1:6" s="19" customFormat="1" ht="18.75" customHeight="1" x14ac:dyDescent="0.25">
      <c r="A33" s="35" t="s">
        <v>25</v>
      </c>
      <c r="B33" s="33"/>
      <c r="C33" s="25" t="e">
        <f>B33/F31</f>
        <v>#DIV/0!</v>
      </c>
      <c r="D33" s="33"/>
      <c r="E33" s="25" t="e">
        <f>D33/F31</f>
        <v>#DIV/0!</v>
      </c>
      <c r="F33" s="167">
        <f t="shared" si="0"/>
        <v>0</v>
      </c>
    </row>
    <row r="34" spans="1:6" s="19" customFormat="1" ht="18.75" customHeight="1" x14ac:dyDescent="0.25">
      <c r="A34" s="35" t="s">
        <v>68</v>
      </c>
      <c r="B34" s="33"/>
      <c r="C34" s="25" t="e">
        <f>B34/F31</f>
        <v>#DIV/0!</v>
      </c>
      <c r="D34" s="33"/>
      <c r="E34" s="25" t="e">
        <f>D34/F31</f>
        <v>#DIV/0!</v>
      </c>
      <c r="F34" s="167">
        <f t="shared" si="0"/>
        <v>0</v>
      </c>
    </row>
    <row r="35" spans="1:6" s="19" customFormat="1" ht="35.25" customHeight="1" x14ac:dyDescent="0.25">
      <c r="A35" s="35" t="s">
        <v>145</v>
      </c>
      <c r="B35" s="33"/>
      <c r="C35" s="25" t="e">
        <f>B35/F31</f>
        <v>#DIV/0!</v>
      </c>
      <c r="D35" s="33"/>
      <c r="E35" s="25" t="e">
        <f>D35/F31</f>
        <v>#DIV/0!</v>
      </c>
      <c r="F35" s="167">
        <f t="shared" si="0"/>
        <v>0</v>
      </c>
    </row>
    <row r="36" spans="1:6" s="19" customFormat="1" ht="18.75" customHeight="1" x14ac:dyDescent="0.25">
      <c r="A36" s="36" t="s">
        <v>76</v>
      </c>
      <c r="B36" s="33"/>
      <c r="C36" s="25" t="e">
        <f>B36/F35</f>
        <v>#DIV/0!</v>
      </c>
      <c r="D36" s="33"/>
      <c r="E36" s="25" t="e">
        <f>D36/F35</f>
        <v>#DIV/0!</v>
      </c>
      <c r="F36" s="167">
        <f t="shared" si="0"/>
        <v>0</v>
      </c>
    </row>
    <row r="37" spans="1:6" s="19" customFormat="1" ht="18.75" customHeight="1" x14ac:dyDescent="0.25">
      <c r="A37" s="35" t="s">
        <v>23</v>
      </c>
      <c r="B37" s="33"/>
      <c r="C37" s="25" t="e">
        <f>B37/F31</f>
        <v>#DIV/0!</v>
      </c>
      <c r="D37" s="33"/>
      <c r="E37" s="25" t="e">
        <f>D37/F31</f>
        <v>#DIV/0!</v>
      </c>
      <c r="F37" s="167">
        <f t="shared" si="0"/>
        <v>0</v>
      </c>
    </row>
    <row r="38" spans="1:6" s="19" customFormat="1" ht="18.75" customHeight="1" x14ac:dyDescent="0.25">
      <c r="A38" s="35" t="s">
        <v>24</v>
      </c>
      <c r="B38" s="33"/>
      <c r="C38" s="25" t="e">
        <f>B38/F31</f>
        <v>#DIV/0!</v>
      </c>
      <c r="D38" s="33"/>
      <c r="E38" s="25" t="e">
        <f>D38/F31</f>
        <v>#DIV/0!</v>
      </c>
      <c r="F38" s="167">
        <f t="shared" si="0"/>
        <v>0</v>
      </c>
    </row>
    <row r="39" spans="1:6" s="19" customFormat="1" ht="16.5" customHeight="1" x14ac:dyDescent="0.25">
      <c r="A39" s="35" t="s">
        <v>169</v>
      </c>
      <c r="B39" s="33"/>
      <c r="C39" s="143" t="e">
        <f t="shared" ref="C39:C48" si="3">B39/F32</f>
        <v>#DIV/0!</v>
      </c>
      <c r="D39" s="33"/>
      <c r="E39" s="143" t="e">
        <f t="shared" ref="E39:E48" si="4">D39/F32</f>
        <v>#DIV/0!</v>
      </c>
      <c r="F39" s="167">
        <f t="shared" si="0"/>
        <v>0</v>
      </c>
    </row>
    <row r="40" spans="1:6" s="19" customFormat="1" ht="18.75" customHeight="1" x14ac:dyDescent="0.25">
      <c r="A40" s="36" t="s">
        <v>67</v>
      </c>
      <c r="B40" s="33"/>
      <c r="C40" s="143" t="e">
        <f t="shared" si="3"/>
        <v>#DIV/0!</v>
      </c>
      <c r="D40" s="33"/>
      <c r="E40" s="143" t="e">
        <f t="shared" si="4"/>
        <v>#DIV/0!</v>
      </c>
      <c r="F40" s="167">
        <f t="shared" si="0"/>
        <v>0</v>
      </c>
    </row>
    <row r="41" spans="1:6" s="19" customFormat="1" ht="18.75" customHeight="1" x14ac:dyDescent="0.25">
      <c r="A41" s="36" t="s">
        <v>74</v>
      </c>
      <c r="B41" s="33"/>
      <c r="C41" s="143" t="e">
        <f t="shared" si="3"/>
        <v>#DIV/0!</v>
      </c>
      <c r="D41" s="33"/>
      <c r="E41" s="143" t="e">
        <f t="shared" si="4"/>
        <v>#DIV/0!</v>
      </c>
      <c r="F41" s="167">
        <f t="shared" si="0"/>
        <v>0</v>
      </c>
    </row>
    <row r="42" spans="1:6" s="19" customFormat="1" ht="20.25" customHeight="1" x14ac:dyDescent="0.25">
      <c r="A42" s="35" t="s">
        <v>140</v>
      </c>
      <c r="B42" s="168">
        <f>SUM(B43:B46)</f>
        <v>0</v>
      </c>
      <c r="C42" s="143" t="e">
        <f t="shared" si="3"/>
        <v>#DIV/0!</v>
      </c>
      <c r="D42" s="168">
        <f>SUM(D43:D46)</f>
        <v>0</v>
      </c>
      <c r="E42" s="143" t="e">
        <f t="shared" si="4"/>
        <v>#DIV/0!</v>
      </c>
      <c r="F42" s="167">
        <f t="shared" si="0"/>
        <v>0</v>
      </c>
    </row>
    <row r="43" spans="1:6" s="19" customFormat="1" ht="18.75" customHeight="1" x14ac:dyDescent="0.25">
      <c r="A43" s="36" t="s">
        <v>71</v>
      </c>
      <c r="B43" s="33"/>
      <c r="C43" s="143" t="e">
        <f t="shared" si="3"/>
        <v>#DIV/0!</v>
      </c>
      <c r="D43" s="33"/>
      <c r="E43" s="143" t="e">
        <f t="shared" si="4"/>
        <v>#DIV/0!</v>
      </c>
      <c r="F43" s="167">
        <f t="shared" si="0"/>
        <v>0</v>
      </c>
    </row>
    <row r="44" spans="1:6" s="19" customFormat="1" ht="18.75" customHeight="1" x14ac:dyDescent="0.25">
      <c r="A44" s="36" t="s">
        <v>77</v>
      </c>
      <c r="B44" s="33"/>
      <c r="C44" s="143" t="e">
        <f t="shared" si="3"/>
        <v>#DIV/0!</v>
      </c>
      <c r="D44" s="33"/>
      <c r="E44" s="143" t="e">
        <f t="shared" si="4"/>
        <v>#DIV/0!</v>
      </c>
      <c r="F44" s="167">
        <f t="shared" si="0"/>
        <v>0</v>
      </c>
    </row>
    <row r="45" spans="1:6" s="19" customFormat="1" ht="18.75" customHeight="1" x14ac:dyDescent="0.25">
      <c r="A45" s="36" t="s">
        <v>72</v>
      </c>
      <c r="B45" s="33"/>
      <c r="C45" s="143" t="e">
        <f t="shared" si="3"/>
        <v>#DIV/0!</v>
      </c>
      <c r="D45" s="33"/>
      <c r="E45" s="143" t="e">
        <f t="shared" si="4"/>
        <v>#DIV/0!</v>
      </c>
      <c r="F45" s="167">
        <f t="shared" si="0"/>
        <v>0</v>
      </c>
    </row>
    <row r="46" spans="1:6" s="19" customFormat="1" ht="18.75" customHeight="1" x14ac:dyDescent="0.25">
      <c r="A46" s="36" t="s">
        <v>73</v>
      </c>
      <c r="B46" s="33"/>
      <c r="C46" s="143" t="e">
        <f t="shared" si="3"/>
        <v>#DIV/0!</v>
      </c>
      <c r="D46" s="33"/>
      <c r="E46" s="143" t="e">
        <f t="shared" si="4"/>
        <v>#DIV/0!</v>
      </c>
      <c r="F46" s="167">
        <f t="shared" si="0"/>
        <v>0</v>
      </c>
    </row>
    <row r="47" spans="1:6" s="19" customFormat="1" ht="30.75" customHeight="1" x14ac:dyDescent="0.25">
      <c r="A47" s="35" t="s">
        <v>170</v>
      </c>
      <c r="B47" s="168">
        <f>SUM(B48:B49)</f>
        <v>0</v>
      </c>
      <c r="C47" s="143" t="e">
        <f t="shared" si="3"/>
        <v>#DIV/0!</v>
      </c>
      <c r="D47" s="168">
        <f>SUM(D48:D49)</f>
        <v>0</v>
      </c>
      <c r="E47" s="143" t="e">
        <f t="shared" si="4"/>
        <v>#DIV/0!</v>
      </c>
      <c r="F47" s="167">
        <f t="shared" si="0"/>
        <v>0</v>
      </c>
    </row>
    <row r="48" spans="1:6" s="19" customFormat="1" ht="18.75" customHeight="1" x14ac:dyDescent="0.25">
      <c r="A48" s="36" t="s">
        <v>69</v>
      </c>
      <c r="B48" s="33"/>
      <c r="C48" s="143" t="e">
        <f t="shared" si="3"/>
        <v>#DIV/0!</v>
      </c>
      <c r="D48" s="33"/>
      <c r="E48" s="143" t="e">
        <f t="shared" si="4"/>
        <v>#DIV/0!</v>
      </c>
      <c r="F48" s="167">
        <f t="shared" si="0"/>
        <v>0</v>
      </c>
    </row>
    <row r="49" spans="1:6" s="19" customFormat="1" ht="18.75" customHeight="1" x14ac:dyDescent="0.25">
      <c r="A49" s="36" t="s">
        <v>70</v>
      </c>
      <c r="B49" s="33"/>
      <c r="C49" s="25" t="e">
        <f>B49/F31</f>
        <v>#DIV/0!</v>
      </c>
      <c r="D49" s="33"/>
      <c r="E49" s="25" t="e">
        <f>D49/F31</f>
        <v>#DIV/0!</v>
      </c>
      <c r="F49" s="167">
        <f>B49+D49</f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3:A5"/>
    <mergeCell ref="B2:F2"/>
    <mergeCell ref="B1:F1"/>
    <mergeCell ref="B3:F3"/>
    <mergeCell ref="B4:C4"/>
    <mergeCell ref="D4:E4"/>
  </mergeCells>
  <pageMargins left="0.7" right="0.7" top="0.75" bottom="0.75" header="0.3" footer="0.3"/>
  <pageSetup paperSize="9" scale="7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4"/>
  <dimension ref="A1:F13"/>
  <sheetViews>
    <sheetView workbookViewId="0">
      <selection activeCell="A3" sqref="A3:F13"/>
    </sheetView>
  </sheetViews>
  <sheetFormatPr defaultColWidth="9.140625" defaultRowHeight="15" x14ac:dyDescent="0.25"/>
  <cols>
    <col min="1" max="1" width="66.42578125" style="10" customWidth="1"/>
    <col min="2" max="2" width="13.140625" style="10" bestFit="1" customWidth="1"/>
    <col min="3" max="16384" width="9.140625" style="10"/>
  </cols>
  <sheetData>
    <row r="1" spans="1:6" ht="33" customHeight="1" x14ac:dyDescent="0.25">
      <c r="A1" s="136" t="s">
        <v>75</v>
      </c>
      <c r="B1" s="360"/>
      <c r="C1" s="347"/>
      <c r="D1" s="347"/>
      <c r="E1" s="347"/>
      <c r="F1" s="347"/>
    </row>
    <row r="2" spans="1:6" ht="20.25" customHeight="1" x14ac:dyDescent="0.25">
      <c r="A2" s="138" t="s">
        <v>218</v>
      </c>
      <c r="B2" s="344" t="s">
        <v>235</v>
      </c>
      <c r="C2" s="344"/>
      <c r="D2" s="344"/>
      <c r="E2" s="344"/>
      <c r="F2" s="344"/>
    </row>
    <row r="3" spans="1:6" ht="15.75" customHeight="1" x14ac:dyDescent="0.25">
      <c r="A3" s="345" t="s">
        <v>102</v>
      </c>
      <c r="B3" s="346" t="s">
        <v>130</v>
      </c>
      <c r="C3" s="346"/>
      <c r="D3" s="346"/>
      <c r="E3" s="346"/>
      <c r="F3" s="346"/>
    </row>
    <row r="4" spans="1:6" ht="15.75" customHeight="1" x14ac:dyDescent="0.25">
      <c r="A4" s="345"/>
      <c r="B4" s="346" t="s">
        <v>12</v>
      </c>
      <c r="C4" s="346"/>
      <c r="D4" s="346" t="s">
        <v>13</v>
      </c>
      <c r="E4" s="346"/>
      <c r="F4" s="114" t="s">
        <v>4</v>
      </c>
    </row>
    <row r="5" spans="1:6" ht="15.75" x14ac:dyDescent="0.25">
      <c r="A5" s="345"/>
      <c r="B5" s="114" t="s">
        <v>14</v>
      </c>
      <c r="C5" s="114" t="s">
        <v>15</v>
      </c>
      <c r="D5" s="114" t="s">
        <v>14</v>
      </c>
      <c r="E5" s="114" t="s">
        <v>15</v>
      </c>
      <c r="F5" s="114" t="s">
        <v>14</v>
      </c>
    </row>
    <row r="6" spans="1:6" ht="31.5" customHeight="1" x14ac:dyDescent="0.25">
      <c r="A6" s="14" t="s">
        <v>224</v>
      </c>
      <c r="B6" s="193">
        <f>SUM(B7:B11)</f>
        <v>0</v>
      </c>
      <c r="C6" s="162" t="e">
        <f t="shared" ref="C6:C13" si="0">B6/F6</f>
        <v>#DIV/0!</v>
      </c>
      <c r="D6" s="193">
        <f>SUM(D7:D11)</f>
        <v>0</v>
      </c>
      <c r="E6" s="162" t="e">
        <f t="shared" ref="E6:E13" si="1">D6/F6</f>
        <v>#DIV/0!</v>
      </c>
      <c r="F6" s="167">
        <f t="shared" ref="F6:F13" si="2">B6+D6</f>
        <v>0</v>
      </c>
    </row>
    <row r="7" spans="1:6" ht="31.5" customHeight="1" x14ac:dyDescent="0.25">
      <c r="A7" s="14" t="s">
        <v>219</v>
      </c>
      <c r="B7" s="86"/>
      <c r="C7" s="162" t="e">
        <f t="shared" si="0"/>
        <v>#DIV/0!</v>
      </c>
      <c r="D7" s="86"/>
      <c r="E7" s="162" t="e">
        <f t="shared" si="1"/>
        <v>#DIV/0!</v>
      </c>
      <c r="F7" s="167">
        <f t="shared" si="2"/>
        <v>0</v>
      </c>
    </row>
    <row r="8" spans="1:6" ht="31.5" customHeight="1" x14ac:dyDescent="0.25">
      <c r="A8" s="14" t="s">
        <v>220</v>
      </c>
      <c r="B8" s="151"/>
      <c r="C8" s="162" t="e">
        <f t="shared" si="0"/>
        <v>#DIV/0!</v>
      </c>
      <c r="D8" s="86"/>
      <c r="E8" s="162" t="e">
        <f t="shared" si="1"/>
        <v>#DIV/0!</v>
      </c>
      <c r="F8" s="167">
        <f t="shared" si="2"/>
        <v>0</v>
      </c>
    </row>
    <row r="9" spans="1:6" ht="31.5" customHeight="1" x14ac:dyDescent="0.25">
      <c r="A9" s="14" t="s">
        <v>221</v>
      </c>
      <c r="B9" s="86"/>
      <c r="C9" s="162" t="e">
        <f t="shared" si="0"/>
        <v>#DIV/0!</v>
      </c>
      <c r="D9" s="86"/>
      <c r="E9" s="162" t="e">
        <f t="shared" si="1"/>
        <v>#DIV/0!</v>
      </c>
      <c r="F9" s="167">
        <f t="shared" si="2"/>
        <v>0</v>
      </c>
    </row>
    <row r="10" spans="1:6" ht="31.5" customHeight="1" x14ac:dyDescent="0.25">
      <c r="A10" s="14" t="s">
        <v>222</v>
      </c>
      <c r="B10" s="86"/>
      <c r="C10" s="162" t="e">
        <f t="shared" si="0"/>
        <v>#DIV/0!</v>
      </c>
      <c r="D10" s="86"/>
      <c r="E10" s="162" t="e">
        <f t="shared" si="1"/>
        <v>#DIV/0!</v>
      </c>
      <c r="F10" s="167">
        <f t="shared" si="2"/>
        <v>0</v>
      </c>
    </row>
    <row r="11" spans="1:6" ht="31.5" customHeight="1" x14ac:dyDescent="0.25">
      <c r="A11" s="14" t="s">
        <v>223</v>
      </c>
      <c r="B11" s="86"/>
      <c r="C11" s="162" t="e">
        <f t="shared" si="0"/>
        <v>#DIV/0!</v>
      </c>
      <c r="D11" s="86"/>
      <c r="E11" s="162" t="e">
        <f t="shared" si="1"/>
        <v>#DIV/0!</v>
      </c>
      <c r="F11" s="167">
        <f t="shared" si="2"/>
        <v>0</v>
      </c>
    </row>
    <row r="12" spans="1:6" ht="31.5" x14ac:dyDescent="0.25">
      <c r="A12" s="35" t="s">
        <v>180</v>
      </c>
      <c r="B12" s="109"/>
      <c r="C12" s="162" t="e">
        <f t="shared" si="0"/>
        <v>#DIV/0!</v>
      </c>
      <c r="D12" s="109"/>
      <c r="E12" s="162" t="e">
        <f t="shared" si="1"/>
        <v>#DIV/0!</v>
      </c>
      <c r="F12" s="167">
        <f t="shared" si="2"/>
        <v>0</v>
      </c>
    </row>
    <row r="13" spans="1:6" ht="31.5" x14ac:dyDescent="0.25">
      <c r="A13" s="42" t="s">
        <v>141</v>
      </c>
      <c r="B13" s="109"/>
      <c r="C13" s="162" t="e">
        <f t="shared" si="0"/>
        <v>#DIV/0!</v>
      </c>
      <c r="D13" s="109"/>
      <c r="E13" s="162" t="e">
        <f t="shared" si="1"/>
        <v>#DIV/0!</v>
      </c>
      <c r="F13" s="167">
        <f t="shared" si="2"/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1:F1"/>
    <mergeCell ref="A3:A5"/>
    <mergeCell ref="B3:F3"/>
    <mergeCell ref="B2:F2"/>
    <mergeCell ref="B4:C4"/>
    <mergeCell ref="D4:E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5">
    <pageSetUpPr fitToPage="1"/>
  </sheetPr>
  <dimension ref="A1:EK17"/>
  <sheetViews>
    <sheetView workbookViewId="0">
      <selection activeCell="A3" sqref="A3:G16"/>
    </sheetView>
  </sheetViews>
  <sheetFormatPr defaultColWidth="8.85546875" defaultRowHeight="15.75" x14ac:dyDescent="0.25"/>
  <cols>
    <col min="1" max="1" width="78.85546875" style="1" customWidth="1"/>
    <col min="2" max="16384" width="8.85546875" style="2"/>
  </cols>
  <sheetData>
    <row r="1" spans="1:141" ht="34.5" customHeight="1" x14ac:dyDescent="0.4">
      <c r="A1" s="130" t="s">
        <v>174</v>
      </c>
      <c r="B1" s="361"/>
      <c r="C1" s="361"/>
      <c r="D1" s="361"/>
      <c r="E1" s="361"/>
      <c r="F1" s="361"/>
      <c r="G1" s="361"/>
    </row>
    <row r="2" spans="1:141" ht="21" customHeight="1" x14ac:dyDescent="0.25">
      <c r="A2" s="123" t="s">
        <v>100</v>
      </c>
      <c r="B2" s="362" t="s">
        <v>235</v>
      </c>
      <c r="C2" s="363"/>
      <c r="D2" s="363"/>
      <c r="E2" s="363"/>
      <c r="F2" s="363"/>
      <c r="G2" s="364"/>
    </row>
    <row r="3" spans="1:141" s="4" customFormat="1" ht="22.5" customHeight="1" x14ac:dyDescent="0.25">
      <c r="A3" s="345" t="s">
        <v>102</v>
      </c>
      <c r="B3" s="346" t="s">
        <v>130</v>
      </c>
      <c r="C3" s="346"/>
      <c r="D3" s="346"/>
      <c r="E3" s="346"/>
      <c r="F3" s="346"/>
      <c r="G3" s="346"/>
    </row>
    <row r="4" spans="1:141" s="4" customFormat="1" ht="15.95" customHeight="1" x14ac:dyDescent="0.25">
      <c r="A4" s="345"/>
      <c r="B4" s="114" t="s">
        <v>158</v>
      </c>
      <c r="C4" s="61" t="s">
        <v>159</v>
      </c>
      <c r="D4" s="61" t="s">
        <v>160</v>
      </c>
      <c r="E4" s="114" t="s">
        <v>13</v>
      </c>
      <c r="F4" s="114" t="s">
        <v>90</v>
      </c>
      <c r="G4" s="114" t="s">
        <v>167</v>
      </c>
    </row>
    <row r="5" spans="1:141" s="5" customFormat="1" ht="27.6" customHeight="1" x14ac:dyDescent="0.25">
      <c r="A5" s="70" t="s">
        <v>18</v>
      </c>
      <c r="B5" s="68"/>
      <c r="C5" s="68"/>
      <c r="D5" s="68"/>
      <c r="E5" s="68"/>
      <c r="F5" s="166">
        <f>B5+C5+D5</f>
        <v>0</v>
      </c>
      <c r="G5" s="166">
        <f t="shared" ref="G5:G9" si="0">B5+C5+D5+E5</f>
        <v>0</v>
      </c>
    </row>
    <row r="6" spans="1:141" s="5" customFormat="1" ht="27.6" customHeight="1" x14ac:dyDescent="0.25">
      <c r="A6" s="71" t="s">
        <v>19</v>
      </c>
      <c r="B6" s="68"/>
      <c r="C6" s="68"/>
      <c r="D6" s="68"/>
      <c r="E6" s="68"/>
      <c r="F6" s="166">
        <f>B6+C6+D6</f>
        <v>0</v>
      </c>
      <c r="G6" s="166">
        <f t="shared" si="0"/>
        <v>0</v>
      </c>
    </row>
    <row r="7" spans="1:141" s="5" customFormat="1" ht="36" customHeight="1" x14ac:dyDescent="0.25">
      <c r="A7" s="71" t="s">
        <v>16</v>
      </c>
      <c r="B7" s="68"/>
      <c r="C7" s="68"/>
      <c r="D7" s="68"/>
      <c r="E7" s="68"/>
      <c r="F7" s="166">
        <f t="shared" ref="F7:F9" si="1">B7+C7+D7</f>
        <v>0</v>
      </c>
      <c r="G7" s="166">
        <f t="shared" si="0"/>
        <v>0</v>
      </c>
    </row>
    <row r="8" spans="1:141" s="5" customFormat="1" ht="27.6" customHeight="1" x14ac:dyDescent="0.25">
      <c r="A8" s="71" t="s">
        <v>17</v>
      </c>
      <c r="B8" s="68"/>
      <c r="C8" s="68"/>
      <c r="D8" s="68"/>
      <c r="E8" s="68"/>
      <c r="F8" s="166">
        <f t="shared" si="1"/>
        <v>0</v>
      </c>
      <c r="G8" s="166">
        <f t="shared" si="0"/>
        <v>0</v>
      </c>
    </row>
    <row r="9" spans="1:141" s="5" customFormat="1" ht="27.6" customHeight="1" x14ac:dyDescent="0.25">
      <c r="A9" s="71" t="s">
        <v>101</v>
      </c>
      <c r="B9" s="68"/>
      <c r="C9" s="68"/>
      <c r="D9" s="68"/>
      <c r="E9" s="68"/>
      <c r="F9" s="166">
        <f t="shared" si="1"/>
        <v>0</v>
      </c>
      <c r="G9" s="166">
        <f t="shared" si="0"/>
        <v>0</v>
      </c>
    </row>
    <row r="10" spans="1:141" s="5" customFormat="1" ht="34.5" customHeight="1" x14ac:dyDescent="0.25">
      <c r="A10" s="113" t="s">
        <v>143</v>
      </c>
      <c r="B10" s="121"/>
      <c r="C10" s="121"/>
      <c r="D10" s="121"/>
      <c r="E10" s="121"/>
      <c r="F10" s="159"/>
      <c r="G10" s="159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</row>
    <row r="11" spans="1:141" s="139" customFormat="1" ht="45.75" customHeight="1" x14ac:dyDescent="0.25">
      <c r="A11" s="70" t="s">
        <v>142</v>
      </c>
      <c r="B11" s="72" t="s">
        <v>29</v>
      </c>
      <c r="C11" s="72" t="s">
        <v>29</v>
      </c>
      <c r="D11" s="69"/>
      <c r="E11" s="157"/>
      <c r="F11" s="199">
        <f>D11</f>
        <v>0</v>
      </c>
      <c r="G11" s="199">
        <f>E11+F11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</row>
    <row r="12" spans="1:141" ht="33" customHeight="1" x14ac:dyDescent="0.25">
      <c r="A12" s="130" t="s">
        <v>144</v>
      </c>
      <c r="B12" s="122"/>
      <c r="C12" s="122"/>
      <c r="D12" s="122"/>
      <c r="E12" s="122"/>
      <c r="F12" s="160"/>
      <c r="G12" s="160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</row>
    <row r="13" spans="1:141" ht="27.6" customHeight="1" x14ac:dyDescent="0.25">
      <c r="A13" s="34" t="s">
        <v>181</v>
      </c>
      <c r="B13" s="109"/>
      <c r="C13" s="109"/>
      <c r="D13" s="109"/>
      <c r="E13" s="158"/>
      <c r="F13" s="199">
        <f t="shared" ref="F13:F16" si="2">B13+C13+D13</f>
        <v>0</v>
      </c>
      <c r="G13" s="199">
        <f t="shared" ref="G13:G16" si="3">B13+C13+D13+E13</f>
        <v>0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</row>
    <row r="14" spans="1:141" ht="27.6" customHeight="1" x14ac:dyDescent="0.25">
      <c r="A14" s="34" t="s">
        <v>182</v>
      </c>
      <c r="B14" s="109"/>
      <c r="C14" s="109"/>
      <c r="D14" s="109"/>
      <c r="E14" s="158"/>
      <c r="F14" s="199">
        <f t="shared" si="2"/>
        <v>0</v>
      </c>
      <c r="G14" s="199">
        <f t="shared" si="3"/>
        <v>0</v>
      </c>
    </row>
    <row r="15" spans="1:141" ht="27.6" customHeight="1" x14ac:dyDescent="0.25">
      <c r="A15" s="34" t="s">
        <v>183</v>
      </c>
      <c r="B15" s="109"/>
      <c r="C15" s="109"/>
      <c r="D15" s="109"/>
      <c r="E15" s="109"/>
      <c r="F15" s="199">
        <f t="shared" si="2"/>
        <v>0</v>
      </c>
      <c r="G15" s="199">
        <f t="shared" si="3"/>
        <v>0</v>
      </c>
    </row>
    <row r="16" spans="1:141" ht="27.6" customHeight="1" x14ac:dyDescent="0.25">
      <c r="A16" s="34" t="s">
        <v>184</v>
      </c>
      <c r="B16" s="109"/>
      <c r="C16" s="109"/>
      <c r="D16" s="109"/>
      <c r="E16" s="109"/>
      <c r="F16" s="199">
        <f t="shared" si="2"/>
        <v>0</v>
      </c>
      <c r="G16" s="199">
        <f t="shared" si="3"/>
        <v>0</v>
      </c>
    </row>
    <row r="17" spans="1:1" s="92" customFormat="1" ht="29.25" customHeight="1" x14ac:dyDescent="0.25">
      <c r="A17" s="93"/>
    </row>
  </sheetData>
  <sheetProtection formatCells="0" formatColumns="0" formatRows="0" insertColumns="0" insertRows="0" insertHyperlinks="0" deleteColumns="0" deleteRows="0" sort="0" autoFilter="0" pivotTables="0"/>
  <mergeCells count="4">
    <mergeCell ref="A3:A4"/>
    <mergeCell ref="B1:G1"/>
    <mergeCell ref="B2:G2"/>
    <mergeCell ref="B3:G3"/>
  </mergeCells>
  <pageMargins left="0.7" right="0.7" top="0.75" bottom="0.75" header="0.3" footer="0.3"/>
  <pageSetup paperSize="9" scale="9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6"/>
  <dimension ref="A1:B5"/>
  <sheetViews>
    <sheetView workbookViewId="0">
      <selection activeCell="A20" sqref="A20"/>
    </sheetView>
  </sheetViews>
  <sheetFormatPr defaultColWidth="8.85546875" defaultRowHeight="15.75" x14ac:dyDescent="0.25"/>
  <cols>
    <col min="1" max="1" width="69.85546875" style="73" customWidth="1"/>
    <col min="2" max="2" width="69.85546875" style="31" customWidth="1"/>
    <col min="3" max="16384" width="8.85546875" style="31"/>
  </cols>
  <sheetData>
    <row r="1" spans="1:2" ht="46.5" customHeight="1" x14ac:dyDescent="0.25">
      <c r="A1" s="74" t="s">
        <v>176</v>
      </c>
      <c r="B1" s="153" t="s">
        <v>175</v>
      </c>
    </row>
    <row r="2" spans="1:2" s="132" customFormat="1" ht="17.25" customHeight="1" x14ac:dyDescent="0.25">
      <c r="A2" s="134"/>
    </row>
    <row r="3" spans="1:2" s="132" customFormat="1" ht="17.25" customHeight="1" x14ac:dyDescent="0.25">
      <c r="A3" s="135"/>
    </row>
    <row r="4" spans="1:2" s="132" customFormat="1" ht="17.25" customHeight="1" x14ac:dyDescent="0.25">
      <c r="A4" s="133"/>
    </row>
    <row r="5" spans="1:2" ht="17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J66"/>
  <sheetViews>
    <sheetView tabSelected="1" workbookViewId="0">
      <selection activeCell="H27" sqref="H27"/>
    </sheetView>
  </sheetViews>
  <sheetFormatPr defaultColWidth="9.140625" defaultRowHeight="15.75" x14ac:dyDescent="0.25"/>
  <cols>
    <col min="1" max="1" width="9.28515625" style="1" customWidth="1"/>
    <col min="2" max="2" width="8.140625" style="1" customWidth="1"/>
    <col min="3" max="3" width="7.42578125" style="1" customWidth="1"/>
    <col min="4" max="16384" width="9.140625" style="1"/>
  </cols>
  <sheetData>
    <row r="1" spans="1:10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/>
      <c r="B4" s="6"/>
      <c r="C4" s="309" t="s">
        <v>427</v>
      </c>
      <c r="D4" s="309"/>
      <c r="E4" s="309"/>
      <c r="F4" s="309"/>
      <c r="G4" s="309"/>
      <c r="H4" s="6"/>
      <c r="I4" s="6"/>
      <c r="J4" s="6"/>
    </row>
    <row r="5" spans="1:10" x14ac:dyDescent="0.25">
      <c r="A5" s="6"/>
      <c r="B5" s="6"/>
      <c r="C5" s="309"/>
      <c r="D5" s="309"/>
      <c r="E5" s="309"/>
      <c r="F5" s="309"/>
      <c r="G5" s="309"/>
      <c r="H5" s="6"/>
      <c r="I5" s="6"/>
      <c r="J5" s="6"/>
    </row>
    <row r="6" spans="1:10" x14ac:dyDescent="0.25">
      <c r="A6" s="6"/>
      <c r="B6" s="6"/>
      <c r="C6" s="309"/>
      <c r="D6" s="309"/>
      <c r="E6" s="309"/>
      <c r="F6" s="309"/>
      <c r="G6" s="309"/>
      <c r="H6" s="6"/>
      <c r="I6" s="6"/>
      <c r="J6" s="6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42.75" customHeight="1" x14ac:dyDescent="0.25">
      <c r="A12" s="6"/>
      <c r="B12" s="315" t="s">
        <v>225</v>
      </c>
      <c r="C12" s="315"/>
      <c r="D12" s="315"/>
      <c r="E12" s="315"/>
      <c r="F12" s="315"/>
      <c r="G12" s="315"/>
      <c r="H12" s="315"/>
      <c r="I12" s="6"/>
      <c r="J12" s="6"/>
    </row>
    <row r="13" spans="1:10" ht="15" customHeight="1" x14ac:dyDescent="0.25">
      <c r="A13" s="6"/>
      <c r="B13" s="7"/>
      <c r="C13" s="8"/>
      <c r="D13" s="8" t="s">
        <v>147</v>
      </c>
      <c r="E13" s="9">
        <v>2023</v>
      </c>
      <c r="F13" s="7" t="s">
        <v>148</v>
      </c>
      <c r="G13" s="7"/>
      <c r="H13" s="7"/>
      <c r="I13" s="6"/>
      <c r="J13" s="6"/>
    </row>
    <row r="14" spans="1:10" ht="1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1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1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ht="1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1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73.5" customHeight="1" x14ac:dyDescent="0.25">
      <c r="A20" s="6"/>
      <c r="B20" s="316" t="s">
        <v>173</v>
      </c>
      <c r="C20" s="316"/>
      <c r="D20" s="317"/>
      <c r="E20" s="310" t="s">
        <v>428</v>
      </c>
      <c r="F20" s="311"/>
      <c r="G20" s="311"/>
      <c r="H20" s="312"/>
      <c r="I20" s="6"/>
      <c r="J20" s="6"/>
    </row>
    <row r="21" spans="1:10" x14ac:dyDescent="0.25">
      <c r="A21" s="6"/>
      <c r="B21" s="313" t="s">
        <v>149</v>
      </c>
      <c r="C21" s="313"/>
      <c r="D21" s="314"/>
      <c r="E21" s="318" t="s">
        <v>429</v>
      </c>
      <c r="F21" s="318"/>
      <c r="G21" s="318"/>
      <c r="H21" s="318"/>
      <c r="I21" s="6"/>
      <c r="J21" s="6"/>
    </row>
    <row r="22" spans="1:10" x14ac:dyDescent="0.25">
      <c r="A22" s="6"/>
      <c r="B22" s="313"/>
      <c r="C22" s="313"/>
      <c r="D22" s="314"/>
      <c r="E22" s="318"/>
      <c r="F22" s="318"/>
      <c r="G22" s="318"/>
      <c r="H22" s="318"/>
      <c r="I22" s="6"/>
      <c r="J22" s="6"/>
    </row>
    <row r="23" spans="1:10" x14ac:dyDescent="0.25">
      <c r="A23" s="6"/>
      <c r="B23" s="320" t="s">
        <v>151</v>
      </c>
      <c r="C23" s="320"/>
      <c r="D23" s="320"/>
      <c r="E23" s="318" t="s">
        <v>430</v>
      </c>
      <c r="F23" s="318"/>
      <c r="G23" s="318"/>
      <c r="H23" s="318"/>
      <c r="I23" s="6"/>
      <c r="J23" s="6"/>
    </row>
    <row r="24" spans="1:10" x14ac:dyDescent="0.25">
      <c r="A24" s="6"/>
      <c r="B24" s="321" t="s">
        <v>150</v>
      </c>
      <c r="C24" s="320"/>
      <c r="D24" s="320"/>
      <c r="E24" s="365" t="s">
        <v>431</v>
      </c>
      <c r="F24" s="318"/>
      <c r="G24" s="318"/>
      <c r="H24" s="318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6"/>
      <c r="B40" s="6"/>
      <c r="C40" s="6"/>
      <c r="D40" s="6" t="s">
        <v>152</v>
      </c>
      <c r="E40" s="319" t="s">
        <v>153</v>
      </c>
      <c r="F40" s="319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</sheetData>
  <mergeCells count="11">
    <mergeCell ref="E40:F40"/>
    <mergeCell ref="B23:D23"/>
    <mergeCell ref="B24:D24"/>
    <mergeCell ref="E23:H23"/>
    <mergeCell ref="E24:H24"/>
    <mergeCell ref="E21:H22"/>
    <mergeCell ref="C4:G6"/>
    <mergeCell ref="B21:D22"/>
    <mergeCell ref="B12:H12"/>
    <mergeCell ref="B20:D20"/>
    <mergeCell ref="E20:H20"/>
  </mergeCells>
  <hyperlinks>
    <hyperlink ref="E24" r:id="rId1" xr:uid="{00000000-0004-0000-01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AT27"/>
  <sheetViews>
    <sheetView topLeftCell="A19" workbookViewId="0">
      <selection activeCell="H24" sqref="H24"/>
    </sheetView>
  </sheetViews>
  <sheetFormatPr defaultColWidth="8.85546875" defaultRowHeight="15.75" x14ac:dyDescent="0.25"/>
  <cols>
    <col min="1" max="1" width="6.28515625" style="10" customWidth="1"/>
    <col min="2" max="2" width="71.42578125" style="60" customWidth="1"/>
    <col min="3" max="3" width="14.85546875" style="10" customWidth="1"/>
    <col min="4" max="16384" width="8.85546875" style="10"/>
  </cols>
  <sheetData>
    <row r="1" spans="1:46" ht="30.75" customHeight="1" x14ac:dyDescent="0.25">
      <c r="A1" s="296">
        <v>1</v>
      </c>
      <c r="B1" s="322" t="s">
        <v>22</v>
      </c>
      <c r="C1" s="323"/>
    </row>
    <row r="2" spans="1:46" ht="30.75" customHeight="1" x14ac:dyDescent="0.25">
      <c r="A2" s="296">
        <v>2</v>
      </c>
      <c r="B2" s="288" t="s">
        <v>103</v>
      </c>
      <c r="C2" s="275" t="s">
        <v>235</v>
      </c>
    </row>
    <row r="3" spans="1:46" s="11" customFormat="1" ht="48" customHeight="1" x14ac:dyDescent="0.25">
      <c r="A3" s="296">
        <v>3</v>
      </c>
      <c r="B3" s="289" t="s">
        <v>102</v>
      </c>
      <c r="C3" s="104"/>
      <c r="AT3" s="46"/>
    </row>
    <row r="4" spans="1:46" s="12" customFormat="1" ht="30" customHeight="1" x14ac:dyDescent="0.25">
      <c r="A4" s="296">
        <v>4</v>
      </c>
      <c r="B4" s="290" t="s">
        <v>202</v>
      </c>
      <c r="C4" s="142"/>
    </row>
    <row r="5" spans="1:46" s="12" customFormat="1" ht="30" customHeight="1" x14ac:dyDescent="0.25">
      <c r="A5" s="296">
        <v>5</v>
      </c>
      <c r="B5" s="290" t="s">
        <v>80</v>
      </c>
      <c r="C5" s="142"/>
    </row>
    <row r="6" spans="1:46" ht="30" customHeight="1" x14ac:dyDescent="0.25">
      <c r="A6" s="296">
        <v>6</v>
      </c>
      <c r="B6" s="291" t="s">
        <v>81</v>
      </c>
      <c r="C6" s="298">
        <f>IF(C4=0,0,C5/C4)</f>
        <v>0</v>
      </c>
    </row>
    <row r="7" spans="1:46" ht="30" customHeight="1" x14ac:dyDescent="0.25">
      <c r="A7" s="296">
        <v>7</v>
      </c>
      <c r="B7" s="290" t="s">
        <v>82</v>
      </c>
      <c r="C7" s="85"/>
    </row>
    <row r="8" spans="1:46" ht="30" customHeight="1" x14ac:dyDescent="0.25">
      <c r="A8" s="296">
        <v>8</v>
      </c>
      <c r="B8" s="291" t="s">
        <v>2</v>
      </c>
      <c r="C8" s="298">
        <f>IF(C4=0,0,C7/C4)</f>
        <v>0</v>
      </c>
    </row>
    <row r="9" spans="1:46" ht="28.5" customHeight="1" x14ac:dyDescent="0.25">
      <c r="A9" s="296">
        <v>9</v>
      </c>
      <c r="B9" s="290" t="s">
        <v>106</v>
      </c>
      <c r="C9" s="142"/>
    </row>
    <row r="10" spans="1:46" ht="30" customHeight="1" x14ac:dyDescent="0.25">
      <c r="A10" s="296">
        <v>10</v>
      </c>
      <c r="B10" s="291" t="s">
        <v>83</v>
      </c>
      <c r="C10" s="298">
        <f>IF(C4=0,0,C9/C4)</f>
        <v>0</v>
      </c>
    </row>
    <row r="11" spans="1:46" ht="30" customHeight="1" thickBot="1" x14ac:dyDescent="0.3">
      <c r="A11" s="296">
        <v>11</v>
      </c>
      <c r="B11" s="290" t="s">
        <v>294</v>
      </c>
      <c r="C11" s="142"/>
    </row>
    <row r="12" spans="1:46" ht="30" customHeight="1" thickBot="1" x14ac:dyDescent="0.3">
      <c r="A12" s="296">
        <v>12</v>
      </c>
      <c r="B12" s="292" t="s">
        <v>295</v>
      </c>
      <c r="C12" s="142"/>
    </row>
    <row r="13" spans="1:46" ht="30" customHeight="1" x14ac:dyDescent="0.25">
      <c r="A13" s="296">
        <v>13</v>
      </c>
      <c r="B13" s="291" t="s">
        <v>1</v>
      </c>
      <c r="C13" s="298">
        <f>IF(C4=0,0,C11/C4)</f>
        <v>0</v>
      </c>
    </row>
    <row r="14" spans="1:46" ht="30" customHeight="1" x14ac:dyDescent="0.25">
      <c r="A14" s="296">
        <v>14</v>
      </c>
      <c r="B14" s="290" t="s">
        <v>302</v>
      </c>
      <c r="C14" s="142"/>
    </row>
    <row r="15" spans="1:46" ht="30" customHeight="1" x14ac:dyDescent="0.25">
      <c r="A15" s="296">
        <v>15</v>
      </c>
      <c r="B15" s="276" t="s">
        <v>296</v>
      </c>
      <c r="C15" s="142"/>
    </row>
    <row r="16" spans="1:46" ht="30" customHeight="1" x14ac:dyDescent="0.25">
      <c r="A16" s="296">
        <v>16</v>
      </c>
      <c r="B16" s="291" t="s">
        <v>1</v>
      </c>
      <c r="C16" s="298">
        <f>IF(C4=0,0,C14/C4)</f>
        <v>0</v>
      </c>
    </row>
    <row r="17" spans="1:3" ht="30" customHeight="1" x14ac:dyDescent="0.25">
      <c r="A17" s="296">
        <v>17</v>
      </c>
      <c r="B17" s="293" t="s">
        <v>303</v>
      </c>
      <c r="C17" s="110"/>
    </row>
    <row r="18" spans="1:3" ht="30" customHeight="1" x14ac:dyDescent="0.25">
      <c r="A18" s="296">
        <v>18</v>
      </c>
      <c r="B18" s="293" t="s">
        <v>297</v>
      </c>
      <c r="C18" s="110"/>
    </row>
    <row r="19" spans="1:3" s="79" customFormat="1" ht="30" customHeight="1" x14ac:dyDescent="0.25">
      <c r="A19" s="296">
        <v>19</v>
      </c>
      <c r="B19" s="291" t="s">
        <v>1</v>
      </c>
      <c r="C19" s="297">
        <f>IF(C4=0,0,C17/C4)</f>
        <v>0</v>
      </c>
    </row>
    <row r="20" spans="1:3" ht="30" customHeight="1" x14ac:dyDescent="0.25">
      <c r="A20" s="296">
        <v>20</v>
      </c>
      <c r="B20" s="290" t="s">
        <v>304</v>
      </c>
      <c r="C20" s="110"/>
    </row>
    <row r="21" spans="1:3" ht="30" customHeight="1" x14ac:dyDescent="0.25">
      <c r="A21" s="296">
        <v>21</v>
      </c>
      <c r="B21" s="291" t="s">
        <v>1</v>
      </c>
      <c r="C21" s="297">
        <f>IF(C4=0,0,C20/C4)</f>
        <v>0</v>
      </c>
    </row>
    <row r="22" spans="1:3" ht="30" customHeight="1" thickBot="1" x14ac:dyDescent="0.3">
      <c r="A22" s="296">
        <v>22</v>
      </c>
      <c r="B22" s="290" t="s">
        <v>305</v>
      </c>
      <c r="C22" s="199">
        <f>C23+C24+C25</f>
        <v>0</v>
      </c>
    </row>
    <row r="23" spans="1:3" ht="30" customHeight="1" thickBot="1" x14ac:dyDescent="0.3">
      <c r="A23" s="296">
        <v>23</v>
      </c>
      <c r="B23" s="292" t="s">
        <v>298</v>
      </c>
      <c r="C23" s="110"/>
    </row>
    <row r="24" spans="1:3" ht="30" customHeight="1" thickBot="1" x14ac:dyDescent="0.3">
      <c r="A24" s="296">
        <v>24</v>
      </c>
      <c r="B24" s="294" t="s">
        <v>299</v>
      </c>
      <c r="C24" s="110"/>
    </row>
    <row r="25" spans="1:3" ht="30" customHeight="1" thickBot="1" x14ac:dyDescent="0.3">
      <c r="A25" s="296">
        <v>25</v>
      </c>
      <c r="B25" s="294" t="s">
        <v>300</v>
      </c>
      <c r="C25" s="110"/>
    </row>
    <row r="26" spans="1:3" ht="30" customHeight="1" x14ac:dyDescent="0.25">
      <c r="A26" s="296">
        <v>26</v>
      </c>
      <c r="B26" s="291" t="s">
        <v>1</v>
      </c>
      <c r="C26" s="297">
        <f>IF(C4=0,0,C22/C4)</f>
        <v>0</v>
      </c>
    </row>
    <row r="27" spans="1:3" ht="30" customHeight="1" x14ac:dyDescent="0.25">
      <c r="A27" s="296">
        <v>27</v>
      </c>
      <c r="B27" s="295" t="s">
        <v>301</v>
      </c>
      <c r="C27" s="110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D15"/>
  <sheetViews>
    <sheetView topLeftCell="A4" workbookViewId="0">
      <selection activeCell="A2" sqref="A2:A14"/>
    </sheetView>
  </sheetViews>
  <sheetFormatPr defaultColWidth="9.140625" defaultRowHeight="15.75" x14ac:dyDescent="0.25"/>
  <cols>
    <col min="1" max="1" width="60.85546875" style="15" customWidth="1"/>
    <col min="2" max="2" width="16.7109375" style="15" customWidth="1"/>
    <col min="3" max="3" width="18.28515625" style="13" customWidth="1"/>
    <col min="4" max="4" width="18.42578125" style="13" customWidth="1"/>
    <col min="5" max="16384" width="9.140625" style="13"/>
  </cols>
  <sheetData>
    <row r="1" spans="1:4" ht="52.5" customHeight="1" x14ac:dyDescent="0.25">
      <c r="A1" s="116" t="s">
        <v>3</v>
      </c>
      <c r="B1" s="116" t="s">
        <v>235</v>
      </c>
    </row>
    <row r="2" spans="1:4" ht="43.5" customHeight="1" x14ac:dyDescent="0.25">
      <c r="A2" s="117" t="s">
        <v>204</v>
      </c>
      <c r="B2" s="117"/>
    </row>
    <row r="3" spans="1:4" ht="54.75" customHeight="1" x14ac:dyDescent="0.25">
      <c r="A3" s="71" t="s">
        <v>196</v>
      </c>
      <c r="B3" s="71"/>
    </row>
    <row r="4" spans="1:4" ht="59.25" customHeight="1" x14ac:dyDescent="0.25">
      <c r="A4" s="40" t="s">
        <v>197</v>
      </c>
      <c r="B4" s="40"/>
    </row>
    <row r="5" spans="1:4" ht="54.75" customHeight="1" x14ac:dyDescent="0.25">
      <c r="A5" s="165" t="s">
        <v>171</v>
      </c>
      <c r="B5" s="277" t="e">
        <f t="shared" ref="B5" si="0">B4/B3</f>
        <v>#DIV/0!</v>
      </c>
    </row>
    <row r="6" spans="1:4" ht="54.75" customHeight="1" x14ac:dyDescent="0.25">
      <c r="A6" s="16" t="s">
        <v>187</v>
      </c>
      <c r="B6" s="16"/>
    </row>
    <row r="7" spans="1:4" ht="54.75" customHeight="1" x14ac:dyDescent="0.25">
      <c r="A7" s="80" t="s">
        <v>84</v>
      </c>
      <c r="B7" s="80"/>
    </row>
    <row r="8" spans="1:4" ht="54.75" customHeight="1" x14ac:dyDescent="0.25">
      <c r="A8" s="80" t="s">
        <v>201</v>
      </c>
      <c r="B8" s="80"/>
    </row>
    <row r="9" spans="1:4" ht="54.75" customHeight="1" x14ac:dyDescent="0.25">
      <c r="A9" s="80" t="s">
        <v>85</v>
      </c>
      <c r="B9" s="80"/>
    </row>
    <row r="10" spans="1:4" ht="54.75" customHeight="1" x14ac:dyDescent="0.25">
      <c r="A10" s="71" t="s">
        <v>198</v>
      </c>
      <c r="B10" s="71"/>
    </row>
    <row r="11" spans="1:4" ht="54.75" customHeight="1" x14ac:dyDescent="0.25">
      <c r="A11" s="71" t="s">
        <v>199</v>
      </c>
      <c r="B11" s="71"/>
      <c r="C11" s="21"/>
      <c r="D11" s="21"/>
    </row>
    <row r="12" spans="1:4" ht="54.75" customHeight="1" x14ac:dyDescent="0.25">
      <c r="A12" s="71" t="s">
        <v>172</v>
      </c>
      <c r="B12" s="162" t="e">
        <f t="shared" ref="B12" si="1">B11/B10</f>
        <v>#DIV/0!</v>
      </c>
      <c r="C12" s="129"/>
      <c r="D12" s="21"/>
    </row>
    <row r="13" spans="1:4" ht="54.75" customHeight="1" x14ac:dyDescent="0.25">
      <c r="A13" s="16" t="s">
        <v>200</v>
      </c>
      <c r="B13" s="16"/>
      <c r="C13" s="21"/>
      <c r="D13" s="21"/>
    </row>
    <row r="14" spans="1:4" ht="54.75" customHeight="1" x14ac:dyDescent="0.25">
      <c r="A14" s="40" t="s">
        <v>195</v>
      </c>
      <c r="B14" s="40"/>
    </row>
    <row r="15" spans="1:4" ht="36" customHeight="1" x14ac:dyDescent="0.25">
      <c r="A15" s="324"/>
      <c r="B15" s="324"/>
    </row>
  </sheetData>
  <sheetProtection formatCells="0" formatColumns="0" formatRows="0" insertColumns="0" insertRows="0" insertHyperlinks="0" deleteColumns="0" deleteRows="0" sort="0" autoFilter="0" pivotTables="0"/>
  <mergeCells count="1">
    <mergeCell ref="A15:B15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H41"/>
  <sheetViews>
    <sheetView workbookViewId="0">
      <selection activeCell="A3" sqref="A3:G13"/>
    </sheetView>
  </sheetViews>
  <sheetFormatPr defaultColWidth="8.85546875" defaultRowHeight="15.75" x14ac:dyDescent="0.25"/>
  <cols>
    <col min="1" max="1" width="83.85546875" style="15" customWidth="1"/>
    <col min="2" max="7" width="12.28515625" style="13" customWidth="1"/>
    <col min="8" max="8" width="13.85546875" style="13" customWidth="1"/>
    <col min="9" max="16384" width="8.85546875" style="13"/>
  </cols>
  <sheetData>
    <row r="1" spans="1:8" ht="47.25" customHeight="1" x14ac:dyDescent="0.4">
      <c r="A1" s="26" t="s">
        <v>86</v>
      </c>
      <c r="B1" s="302"/>
      <c r="C1" s="302"/>
      <c r="D1" s="302"/>
      <c r="E1" s="302"/>
      <c r="F1" s="302"/>
      <c r="G1" s="302"/>
      <c r="H1" s="302"/>
    </row>
    <row r="2" spans="1:8" s="17" customFormat="1" ht="23.25" customHeight="1" x14ac:dyDescent="0.25">
      <c r="A2" s="106"/>
      <c r="B2" s="303" t="s">
        <v>235</v>
      </c>
      <c r="C2" s="304"/>
      <c r="D2" s="304"/>
      <c r="E2" s="304"/>
      <c r="F2" s="304"/>
      <c r="G2" s="304"/>
      <c r="H2" s="305"/>
    </row>
    <row r="3" spans="1:8" ht="29.1" customHeight="1" x14ac:dyDescent="0.25">
      <c r="A3" s="101" t="s">
        <v>102</v>
      </c>
      <c r="B3" s="146" t="s">
        <v>188</v>
      </c>
      <c r="C3" s="148" t="s">
        <v>189</v>
      </c>
      <c r="D3" s="148" t="s">
        <v>203</v>
      </c>
      <c r="E3" s="146" t="s">
        <v>190</v>
      </c>
      <c r="F3" s="146" t="s">
        <v>191</v>
      </c>
      <c r="G3" s="146" t="s">
        <v>192</v>
      </c>
      <c r="H3" s="146" t="s">
        <v>237</v>
      </c>
    </row>
    <row r="4" spans="1:8" ht="36" customHeight="1" x14ac:dyDescent="0.25">
      <c r="A4" s="22" t="s">
        <v>306</v>
      </c>
      <c r="B4" s="108"/>
      <c r="C4" s="108"/>
      <c r="D4" s="108"/>
      <c r="E4" s="108"/>
      <c r="F4" s="108"/>
      <c r="G4" s="109"/>
      <c r="H4" s="167">
        <f>SUM(B4:G4)</f>
        <v>0</v>
      </c>
    </row>
    <row r="5" spans="1:8" ht="36" customHeight="1" x14ac:dyDescent="0.25">
      <c r="A5" s="23" t="s">
        <v>307</v>
      </c>
      <c r="B5" s="108"/>
      <c r="C5" s="108"/>
      <c r="D5" s="108"/>
      <c r="E5" s="108"/>
      <c r="F5" s="108"/>
      <c r="G5" s="109"/>
      <c r="H5" s="167">
        <f>SUM(B5:G5)</f>
        <v>0</v>
      </c>
    </row>
    <row r="6" spans="1:8" s="19" customFormat="1" ht="36" customHeight="1" x14ac:dyDescent="0.25">
      <c r="A6" s="188" t="s">
        <v>27</v>
      </c>
      <c r="B6" s="162" t="e">
        <f>B5/B4</f>
        <v>#DIV/0!</v>
      </c>
      <c r="C6" s="162" t="e">
        <f t="shared" ref="C6:F6" si="0">C5/C4</f>
        <v>#DIV/0!</v>
      </c>
      <c r="D6" s="162" t="e">
        <f t="shared" si="0"/>
        <v>#DIV/0!</v>
      </c>
      <c r="E6" s="162" t="e">
        <f t="shared" si="0"/>
        <v>#DIV/0!</v>
      </c>
      <c r="F6" s="162" t="e">
        <f t="shared" si="0"/>
        <v>#DIV/0!</v>
      </c>
      <c r="G6" s="162" t="e">
        <f>G5/G4</f>
        <v>#DIV/0!</v>
      </c>
      <c r="H6" s="162" t="e">
        <f>H5/H4</f>
        <v>#DIV/0!</v>
      </c>
    </row>
    <row r="7" spans="1:8" ht="36" customHeight="1" x14ac:dyDescent="0.25">
      <c r="A7" s="81" t="s">
        <v>313</v>
      </c>
      <c r="B7" s="108"/>
      <c r="C7" s="108"/>
      <c r="D7" s="108"/>
      <c r="E7" s="108"/>
      <c r="F7" s="108"/>
      <c r="G7" s="109"/>
      <c r="H7" s="167">
        <f t="shared" ref="H7" si="1">SUM(B7:G7)</f>
        <v>0</v>
      </c>
    </row>
    <row r="8" spans="1:8" ht="31.5" x14ac:dyDescent="0.25">
      <c r="A8" s="81" t="s">
        <v>314</v>
      </c>
      <c r="B8" s="163" t="e">
        <f>B7/B5</f>
        <v>#DIV/0!</v>
      </c>
      <c r="C8" s="163" t="e">
        <f t="shared" ref="C8:H8" si="2">C7/C5</f>
        <v>#DIV/0!</v>
      </c>
      <c r="D8" s="163" t="e">
        <f t="shared" si="2"/>
        <v>#DIV/0!</v>
      </c>
      <c r="E8" s="163" t="e">
        <f t="shared" si="2"/>
        <v>#DIV/0!</v>
      </c>
      <c r="F8" s="163" t="e">
        <f t="shared" si="2"/>
        <v>#DIV/0!</v>
      </c>
      <c r="G8" s="163" t="e">
        <f t="shared" si="2"/>
        <v>#DIV/0!</v>
      </c>
      <c r="H8" s="163" t="e">
        <f t="shared" si="2"/>
        <v>#DIV/0!</v>
      </c>
    </row>
    <row r="9" spans="1:8" ht="32.25" customHeight="1" x14ac:dyDescent="0.25">
      <c r="A9" s="24" t="s">
        <v>308</v>
      </c>
      <c r="B9" s="108"/>
      <c r="C9" s="108"/>
      <c r="D9" s="108"/>
      <c r="E9" s="108"/>
      <c r="F9" s="108"/>
      <c r="G9" s="109"/>
      <c r="H9" s="167">
        <f>SUM(B9:G9)</f>
        <v>0</v>
      </c>
    </row>
    <row r="10" spans="1:8" ht="27.75" customHeight="1" x14ac:dyDescent="0.25">
      <c r="A10" s="24" t="s">
        <v>309</v>
      </c>
      <c r="B10" s="108"/>
      <c r="C10" s="108"/>
      <c r="D10" s="108"/>
      <c r="E10" s="108"/>
      <c r="F10" s="108"/>
      <c r="G10" s="109"/>
      <c r="H10" s="167">
        <f>SUM(B10:G10)</f>
        <v>0</v>
      </c>
    </row>
    <row r="11" spans="1:8" ht="29.25" customHeight="1" x14ac:dyDescent="0.25">
      <c r="A11" s="24" t="s">
        <v>310</v>
      </c>
      <c r="B11" s="108"/>
      <c r="C11" s="108"/>
      <c r="D11" s="108"/>
      <c r="E11" s="108"/>
      <c r="F11" s="108"/>
      <c r="G11" s="109"/>
      <c r="H11" s="167">
        <f>SUM(B11:G11)</f>
        <v>0</v>
      </c>
    </row>
    <row r="12" spans="1:8" ht="34.5" customHeight="1" x14ac:dyDescent="0.25">
      <c r="A12" s="24" t="s">
        <v>311</v>
      </c>
      <c r="B12" s="108"/>
      <c r="C12" s="108"/>
      <c r="D12" s="108"/>
      <c r="E12" s="108"/>
      <c r="F12" s="108"/>
      <c r="G12" s="109"/>
      <c r="H12" s="167">
        <f>SUM(B12:G12)</f>
        <v>0</v>
      </c>
    </row>
    <row r="13" spans="1:8" s="21" customFormat="1" ht="31.5" customHeight="1" x14ac:dyDescent="0.25">
      <c r="A13" s="24" t="s">
        <v>312</v>
      </c>
      <c r="B13" s="108"/>
      <c r="C13" s="108"/>
      <c r="D13" s="108"/>
      <c r="E13" s="108"/>
      <c r="F13" s="108"/>
      <c r="G13" s="109"/>
      <c r="H13" s="167">
        <f>SUM(B13:G13)</f>
        <v>0</v>
      </c>
    </row>
    <row r="14" spans="1:8" s="76" customFormat="1" ht="22.5" customHeight="1" x14ac:dyDescent="0.25">
      <c r="B14" s="99"/>
      <c r="C14" s="99"/>
      <c r="D14" s="99"/>
      <c r="E14" s="99"/>
      <c r="F14" s="99"/>
      <c r="G14" s="99"/>
      <c r="H14" s="99"/>
    </row>
    <row r="15" spans="1:8" s="76" customFormat="1" ht="22.5" customHeight="1" x14ac:dyDescent="0.25">
      <c r="A15" s="75"/>
      <c r="B15" s="99"/>
      <c r="C15" s="99"/>
      <c r="D15" s="99"/>
      <c r="E15" s="99"/>
      <c r="F15" s="99"/>
      <c r="G15" s="99"/>
      <c r="H15" s="99"/>
    </row>
    <row r="16" spans="1:8" s="76" customFormat="1" ht="22.5" customHeight="1" x14ac:dyDescent="0.25">
      <c r="A16" s="77"/>
      <c r="B16" s="99"/>
      <c r="C16" s="99"/>
      <c r="D16" s="99"/>
      <c r="E16" s="99"/>
      <c r="F16" s="99"/>
      <c r="G16" s="99"/>
      <c r="H16" s="99"/>
    </row>
    <row r="17" spans="2:8" x14ac:dyDescent="0.25">
      <c r="B17" s="21"/>
      <c r="C17" s="21"/>
      <c r="D17" s="21"/>
      <c r="E17" s="21"/>
      <c r="F17" s="21"/>
      <c r="G17" s="21"/>
      <c r="H17" s="21"/>
    </row>
    <row r="18" spans="2:8" x14ac:dyDescent="0.25">
      <c r="B18" s="100"/>
      <c r="C18" s="100"/>
      <c r="D18" s="100"/>
      <c r="E18" s="100"/>
      <c r="F18" s="100"/>
      <c r="G18" s="100"/>
      <c r="H18" s="100"/>
    </row>
    <row r="19" spans="2:8" x14ac:dyDescent="0.25">
      <c r="B19" s="21"/>
      <c r="C19" s="21"/>
      <c r="D19" s="21"/>
      <c r="E19" s="21"/>
      <c r="F19" s="21"/>
      <c r="G19" s="21"/>
      <c r="H19" s="21"/>
    </row>
    <row r="20" spans="2:8" x14ac:dyDescent="0.25">
      <c r="B20" s="21"/>
      <c r="C20" s="21"/>
      <c r="D20" s="21"/>
      <c r="E20" s="21"/>
      <c r="F20" s="21"/>
      <c r="G20" s="21"/>
      <c r="H20" s="21"/>
    </row>
    <row r="21" spans="2:8" x14ac:dyDescent="0.25">
      <c r="B21" s="21"/>
      <c r="C21" s="21"/>
      <c r="D21" s="21"/>
      <c r="E21" s="21"/>
      <c r="F21" s="21"/>
      <c r="G21" s="21"/>
      <c r="H21" s="21"/>
    </row>
    <row r="22" spans="2:8" x14ac:dyDescent="0.25">
      <c r="B22" s="21"/>
      <c r="C22" s="21"/>
      <c r="D22" s="21"/>
      <c r="E22" s="21"/>
      <c r="F22" s="21"/>
      <c r="G22" s="21"/>
      <c r="H22" s="21"/>
    </row>
    <row r="23" spans="2:8" x14ac:dyDescent="0.25">
      <c r="B23" s="21"/>
      <c r="C23" s="21"/>
      <c r="D23" s="21"/>
      <c r="E23" s="21"/>
      <c r="F23" s="21"/>
      <c r="G23" s="21"/>
      <c r="H23" s="21"/>
    </row>
    <row r="24" spans="2:8" x14ac:dyDescent="0.25">
      <c r="B24" s="21"/>
      <c r="C24" s="21"/>
      <c r="D24" s="21"/>
      <c r="E24" s="21"/>
      <c r="F24" s="21"/>
      <c r="G24" s="21"/>
      <c r="H24" s="21"/>
    </row>
    <row r="25" spans="2:8" x14ac:dyDescent="0.25">
      <c r="B25" s="21"/>
      <c r="C25" s="21"/>
      <c r="D25" s="21"/>
      <c r="E25" s="21"/>
      <c r="F25" s="21"/>
      <c r="G25" s="21"/>
      <c r="H25" s="21"/>
    </row>
    <row r="26" spans="2:8" x14ac:dyDescent="0.25">
      <c r="B26" s="21"/>
      <c r="C26" s="21"/>
      <c r="D26" s="21"/>
      <c r="E26" s="21"/>
      <c r="F26" s="21"/>
      <c r="G26" s="21"/>
      <c r="H26" s="21"/>
    </row>
    <row r="27" spans="2:8" x14ac:dyDescent="0.25">
      <c r="B27" s="21"/>
      <c r="C27" s="21"/>
      <c r="D27" s="21"/>
      <c r="E27" s="21"/>
      <c r="F27" s="21"/>
      <c r="G27" s="21"/>
      <c r="H27" s="21"/>
    </row>
    <row r="28" spans="2:8" x14ac:dyDescent="0.25">
      <c r="B28" s="21"/>
      <c r="C28" s="21"/>
      <c r="D28" s="21"/>
      <c r="E28" s="21"/>
      <c r="F28" s="21"/>
      <c r="G28" s="21"/>
      <c r="H28" s="21"/>
    </row>
    <row r="29" spans="2:8" x14ac:dyDescent="0.25">
      <c r="B29" s="21"/>
      <c r="C29" s="21"/>
      <c r="D29" s="21"/>
      <c r="E29" s="21"/>
      <c r="F29" s="21"/>
      <c r="G29" s="21"/>
      <c r="H29" s="21"/>
    </row>
    <row r="30" spans="2:8" x14ac:dyDescent="0.25">
      <c r="B30" s="21"/>
      <c r="C30" s="21"/>
      <c r="D30" s="21"/>
      <c r="E30" s="21"/>
      <c r="F30" s="21"/>
      <c r="G30" s="21"/>
      <c r="H30" s="21"/>
    </row>
    <row r="31" spans="2:8" x14ac:dyDescent="0.25">
      <c r="B31" s="21"/>
      <c r="C31" s="21"/>
      <c r="D31" s="21"/>
      <c r="E31" s="21"/>
      <c r="F31" s="21"/>
      <c r="G31" s="21"/>
      <c r="H31" s="21"/>
    </row>
    <row r="32" spans="2:8" x14ac:dyDescent="0.25">
      <c r="B32" s="21"/>
      <c r="C32" s="21"/>
      <c r="D32" s="21"/>
      <c r="E32" s="21"/>
      <c r="F32" s="21"/>
      <c r="G32" s="21"/>
      <c r="H32" s="21"/>
    </row>
    <row r="33" spans="2:8" x14ac:dyDescent="0.25">
      <c r="B33" s="21"/>
      <c r="C33" s="21"/>
      <c r="D33" s="21"/>
      <c r="E33" s="21"/>
      <c r="F33" s="21"/>
      <c r="G33" s="21"/>
      <c r="H33" s="21"/>
    </row>
    <row r="34" spans="2:8" x14ac:dyDescent="0.25">
      <c r="B34" s="21"/>
      <c r="C34" s="21"/>
      <c r="D34" s="21"/>
      <c r="E34" s="21"/>
      <c r="F34" s="21"/>
      <c r="G34" s="21"/>
      <c r="H34" s="21"/>
    </row>
    <row r="35" spans="2:8" x14ac:dyDescent="0.25">
      <c r="B35" s="21"/>
      <c r="C35" s="21"/>
      <c r="D35" s="21"/>
      <c r="E35" s="21"/>
      <c r="F35" s="21"/>
      <c r="G35" s="21"/>
      <c r="H35" s="21"/>
    </row>
    <row r="36" spans="2:8" x14ac:dyDescent="0.25">
      <c r="B36" s="21"/>
      <c r="C36" s="21"/>
      <c r="D36" s="21"/>
      <c r="E36" s="21"/>
      <c r="F36" s="21"/>
      <c r="G36" s="21"/>
      <c r="H36" s="21"/>
    </row>
    <row r="37" spans="2:8" x14ac:dyDescent="0.25">
      <c r="B37" s="21"/>
      <c r="C37" s="21"/>
      <c r="D37" s="21"/>
      <c r="E37" s="21"/>
      <c r="F37" s="21"/>
      <c r="G37" s="21"/>
      <c r="H37" s="21"/>
    </row>
    <row r="38" spans="2:8" x14ac:dyDescent="0.25">
      <c r="B38" s="21"/>
      <c r="C38" s="21"/>
      <c r="D38" s="21"/>
      <c r="E38" s="21"/>
      <c r="F38" s="21"/>
      <c r="G38" s="21"/>
      <c r="H38" s="21"/>
    </row>
    <row r="39" spans="2:8" x14ac:dyDescent="0.25">
      <c r="B39" s="21"/>
      <c r="C39" s="21"/>
      <c r="D39" s="21"/>
      <c r="E39" s="21"/>
      <c r="F39" s="21"/>
      <c r="G39" s="21"/>
      <c r="H39" s="21"/>
    </row>
    <row r="40" spans="2:8" x14ac:dyDescent="0.25">
      <c r="B40" s="21"/>
      <c r="C40" s="21"/>
      <c r="D40" s="21"/>
      <c r="E40" s="21"/>
      <c r="F40" s="21"/>
      <c r="G40" s="21"/>
      <c r="H40" s="21"/>
    </row>
    <row r="41" spans="2:8" x14ac:dyDescent="0.25">
      <c r="B41" s="21"/>
      <c r="C41" s="21"/>
      <c r="D41" s="21"/>
      <c r="E41" s="21"/>
      <c r="F41" s="21"/>
      <c r="G41" s="21"/>
      <c r="H41" s="21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2:H2"/>
  </mergeCells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8"/>
  <sheetViews>
    <sheetView zoomScale="90" zoomScaleNormal="90" workbookViewId="0">
      <pane xSplit="1" ySplit="3" topLeftCell="B35" activePane="bottomRight" state="frozen"/>
      <selection pane="topRight" activeCell="B1" sqref="B1"/>
      <selection pane="bottomLeft" activeCell="A4" sqref="A4"/>
      <selection pane="bottomRight" activeCell="A6" sqref="A6:A47"/>
    </sheetView>
  </sheetViews>
  <sheetFormatPr defaultColWidth="8.85546875" defaultRowHeight="15.75" x14ac:dyDescent="0.25"/>
  <cols>
    <col min="1" max="1" width="70.28515625" style="198" customWidth="1"/>
    <col min="2" max="2" width="11.28515625" style="198" customWidth="1"/>
    <col min="3" max="16" width="11.28515625" style="13" customWidth="1"/>
    <col min="17" max="17" width="16.7109375" style="13" customWidth="1"/>
    <col min="18" max="16384" width="8.85546875" style="13"/>
  </cols>
  <sheetData>
    <row r="1" spans="1:18" ht="54" customHeight="1" x14ac:dyDescent="0.25">
      <c r="A1" s="116" t="s">
        <v>332</v>
      </c>
      <c r="B1" s="326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3"/>
    </row>
    <row r="2" spans="1:18" ht="33" customHeight="1" x14ac:dyDescent="0.25">
      <c r="A2" s="195" t="s">
        <v>322</v>
      </c>
      <c r="B2" s="303" t="s">
        <v>235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5"/>
    </row>
    <row r="3" spans="1:18" ht="42.75" customHeight="1" x14ac:dyDescent="0.25">
      <c r="A3" s="194" t="s">
        <v>194</v>
      </c>
      <c r="B3" s="327" t="s">
        <v>188</v>
      </c>
      <c r="C3" s="328"/>
      <c r="D3" s="327" t="s">
        <v>189</v>
      </c>
      <c r="E3" s="328"/>
      <c r="F3" s="329" t="s">
        <v>203</v>
      </c>
      <c r="G3" s="330"/>
      <c r="H3" s="329" t="s">
        <v>190</v>
      </c>
      <c r="I3" s="330"/>
      <c r="J3" s="329" t="s">
        <v>191</v>
      </c>
      <c r="K3" s="330"/>
      <c r="L3" s="329" t="s">
        <v>192</v>
      </c>
      <c r="M3" s="330"/>
      <c r="N3" s="329" t="s">
        <v>193</v>
      </c>
      <c r="O3" s="331"/>
      <c r="P3" s="325" t="s">
        <v>364</v>
      </c>
      <c r="Q3" s="325"/>
    </row>
    <row r="4" spans="1:18" ht="52.5" customHeight="1" x14ac:dyDescent="0.25">
      <c r="A4" s="131"/>
      <c r="B4" s="244" t="s">
        <v>344</v>
      </c>
      <c r="C4" s="245" t="s">
        <v>345</v>
      </c>
      <c r="D4" s="244" t="s">
        <v>344</v>
      </c>
      <c r="E4" s="245" t="s">
        <v>345</v>
      </c>
      <c r="F4" s="244" t="s">
        <v>344</v>
      </c>
      <c r="G4" s="245" t="s">
        <v>345</v>
      </c>
      <c r="H4" s="244" t="s">
        <v>344</v>
      </c>
      <c r="I4" s="245" t="s">
        <v>345</v>
      </c>
      <c r="J4" s="244" t="s">
        <v>344</v>
      </c>
      <c r="K4" s="245" t="s">
        <v>345</v>
      </c>
      <c r="L4" s="244" t="s">
        <v>344</v>
      </c>
      <c r="M4" s="245" t="s">
        <v>345</v>
      </c>
      <c r="N4" s="244" t="s">
        <v>344</v>
      </c>
      <c r="O4" s="253" t="s">
        <v>345</v>
      </c>
      <c r="P4" s="244" t="s">
        <v>193</v>
      </c>
      <c r="Q4" s="244" t="s">
        <v>365</v>
      </c>
    </row>
    <row r="5" spans="1:18" ht="12.75" customHeight="1" x14ac:dyDescent="0.25">
      <c r="A5" s="240"/>
      <c r="B5" s="249">
        <v>1</v>
      </c>
      <c r="C5" s="250">
        <v>2</v>
      </c>
      <c r="D5" s="251">
        <v>3</v>
      </c>
      <c r="E5" s="252">
        <v>4</v>
      </c>
      <c r="F5" s="244">
        <v>5</v>
      </c>
      <c r="G5" s="245">
        <v>6</v>
      </c>
      <c r="H5" s="244">
        <v>7</v>
      </c>
      <c r="I5" s="245">
        <v>8</v>
      </c>
      <c r="J5" s="244">
        <v>9</v>
      </c>
      <c r="K5" s="245">
        <v>10</v>
      </c>
      <c r="L5" s="244">
        <v>11</v>
      </c>
      <c r="M5" s="245">
        <v>12</v>
      </c>
      <c r="N5" s="244">
        <v>13</v>
      </c>
      <c r="O5" s="253">
        <v>14</v>
      </c>
      <c r="P5" s="243">
        <v>15</v>
      </c>
      <c r="Q5" s="243">
        <v>16</v>
      </c>
    </row>
    <row r="6" spans="1:18" ht="29.25" customHeight="1" x14ac:dyDescent="0.25">
      <c r="A6" s="231" t="s">
        <v>327</v>
      </c>
      <c r="B6" s="241"/>
      <c r="C6" s="242"/>
      <c r="D6" s="242"/>
      <c r="E6" s="242"/>
      <c r="F6" s="213" t="s">
        <v>29</v>
      </c>
      <c r="G6" s="213" t="s">
        <v>29</v>
      </c>
      <c r="H6" s="213" t="s">
        <v>29</v>
      </c>
      <c r="I6" s="213" t="s">
        <v>29</v>
      </c>
      <c r="J6" s="213" t="s">
        <v>29</v>
      </c>
      <c r="K6" s="213" t="s">
        <v>29</v>
      </c>
      <c r="L6" s="213" t="s">
        <v>29</v>
      </c>
      <c r="M6" s="213" t="s">
        <v>29</v>
      </c>
      <c r="N6" s="191">
        <f>B6+D6</f>
        <v>0</v>
      </c>
      <c r="O6" s="254">
        <f>C6+E6</f>
        <v>0</v>
      </c>
      <c r="P6" s="260"/>
      <c r="Q6" s="243"/>
      <c r="R6" s="13" t="s">
        <v>329</v>
      </c>
    </row>
    <row r="7" spans="1:18" ht="29.25" customHeight="1" x14ac:dyDescent="0.25">
      <c r="A7" s="231" t="s">
        <v>286</v>
      </c>
      <c r="B7" s="231"/>
      <c r="C7" s="196"/>
      <c r="D7" s="196"/>
      <c r="E7" s="196"/>
      <c r="F7" s="213" t="s">
        <v>29</v>
      </c>
      <c r="G7" s="213" t="s">
        <v>29</v>
      </c>
      <c r="H7" s="213" t="s">
        <v>29</v>
      </c>
      <c r="I7" s="213" t="s">
        <v>29</v>
      </c>
      <c r="J7" s="213" t="s">
        <v>29</v>
      </c>
      <c r="K7" s="213" t="s">
        <v>29</v>
      </c>
      <c r="L7" s="213" t="s">
        <v>29</v>
      </c>
      <c r="M7" s="213" t="s">
        <v>29</v>
      </c>
      <c r="N7" s="191">
        <f>B7+D7</f>
        <v>0</v>
      </c>
      <c r="O7" s="254">
        <f>C7+E7</f>
        <v>0</v>
      </c>
      <c r="P7" s="259"/>
      <c r="Q7" s="259"/>
    </row>
    <row r="8" spans="1:18" ht="29.25" customHeight="1" x14ac:dyDescent="0.25">
      <c r="A8" s="231" t="s">
        <v>358</v>
      </c>
      <c r="B8" s="105" t="s">
        <v>29</v>
      </c>
      <c r="C8" s="105" t="s">
        <v>29</v>
      </c>
      <c r="D8" s="105" t="s">
        <v>29</v>
      </c>
      <c r="E8" s="105" t="s">
        <v>29</v>
      </c>
      <c r="F8" s="105" t="s">
        <v>29</v>
      </c>
      <c r="G8" s="105" t="s">
        <v>29</v>
      </c>
      <c r="H8" s="105"/>
      <c r="I8" s="105"/>
      <c r="J8" s="105"/>
      <c r="K8" s="105"/>
      <c r="L8" s="105"/>
      <c r="M8" s="105"/>
      <c r="N8" s="167">
        <f>H8+J8+L8</f>
        <v>0</v>
      </c>
      <c r="O8" s="255">
        <f>I8+K8+M8</f>
        <v>0</v>
      </c>
      <c r="P8" s="259"/>
      <c r="Q8" s="259"/>
    </row>
    <row r="9" spans="1:18" ht="22.5" customHeight="1" x14ac:dyDescent="0.25">
      <c r="A9" s="263" t="s">
        <v>328</v>
      </c>
      <c r="B9" s="149" t="s">
        <v>29</v>
      </c>
      <c r="C9" s="213" t="s">
        <v>29</v>
      </c>
      <c r="D9" s="213" t="s">
        <v>29</v>
      </c>
      <c r="E9" s="213" t="s">
        <v>29</v>
      </c>
      <c r="F9" s="199">
        <f>SUM(F10:F11)</f>
        <v>0</v>
      </c>
      <c r="G9" s="199">
        <f>SUM(G10:G11)</f>
        <v>0</v>
      </c>
      <c r="H9" s="199">
        <f t="shared" ref="H9:M9" si="0">SUM(H10:H11)</f>
        <v>0</v>
      </c>
      <c r="I9" s="199">
        <f t="shared" si="0"/>
        <v>0</v>
      </c>
      <c r="J9" s="199">
        <f t="shared" si="0"/>
        <v>0</v>
      </c>
      <c r="K9" s="199">
        <f t="shared" si="0"/>
        <v>0</v>
      </c>
      <c r="L9" s="199">
        <f t="shared" si="0"/>
        <v>0</v>
      </c>
      <c r="M9" s="199">
        <f t="shared" si="0"/>
        <v>0</v>
      </c>
      <c r="N9" s="199">
        <f t="shared" ref="N9" si="1">SUM(N10:N11)</f>
        <v>0</v>
      </c>
      <c r="O9" s="256">
        <f t="shared" ref="O9" si="2">SUM(O10:O11)</f>
        <v>0</v>
      </c>
      <c r="P9" s="259"/>
      <c r="Q9" s="259"/>
    </row>
    <row r="10" spans="1:18" ht="22.5" customHeight="1" x14ac:dyDescent="0.25">
      <c r="A10" s="263" t="s">
        <v>316</v>
      </c>
      <c r="B10" s="149" t="s">
        <v>29</v>
      </c>
      <c r="C10" s="213" t="s">
        <v>29</v>
      </c>
      <c r="D10" s="213" t="s">
        <v>29</v>
      </c>
      <c r="E10" s="213" t="s">
        <v>29</v>
      </c>
      <c r="F10" s="213"/>
      <c r="G10" s="196"/>
      <c r="H10" s="196"/>
      <c r="I10" s="196"/>
      <c r="J10" s="196"/>
      <c r="K10" s="196"/>
      <c r="L10" s="196"/>
      <c r="M10" s="196"/>
      <c r="N10" s="199">
        <f>F10+H10+J10+L10</f>
        <v>0</v>
      </c>
      <c r="O10" s="256">
        <f>G10+I10+K10+M10</f>
        <v>0</v>
      </c>
      <c r="P10" s="259"/>
      <c r="Q10" s="259"/>
    </row>
    <row r="11" spans="1:18" ht="22.5" customHeight="1" x14ac:dyDescent="0.25">
      <c r="A11" s="263" t="s">
        <v>317</v>
      </c>
      <c r="B11" s="149" t="s">
        <v>29</v>
      </c>
      <c r="C11" s="213" t="s">
        <v>29</v>
      </c>
      <c r="D11" s="213" t="s">
        <v>29</v>
      </c>
      <c r="E11" s="213" t="s">
        <v>29</v>
      </c>
      <c r="F11" s="213"/>
      <c r="G11" s="196"/>
      <c r="H11" s="196"/>
      <c r="I11" s="196"/>
      <c r="J11" s="196"/>
      <c r="K11" s="196"/>
      <c r="L11" s="196"/>
      <c r="M11" s="196"/>
      <c r="N11" s="199">
        <f t="shared" ref="N11:N14" si="3">F11+H11+J11+L11</f>
        <v>0</v>
      </c>
      <c r="O11" s="256">
        <f t="shared" ref="O11:O14" si="4">G11+I11+K11+M11</f>
        <v>0</v>
      </c>
      <c r="P11" s="259"/>
      <c r="Q11" s="259"/>
    </row>
    <row r="12" spans="1:18" ht="30" customHeight="1" x14ac:dyDescent="0.25">
      <c r="A12" s="264" t="s">
        <v>318</v>
      </c>
      <c r="B12" s="149" t="s">
        <v>29</v>
      </c>
      <c r="C12" s="213" t="s">
        <v>29</v>
      </c>
      <c r="D12" s="213" t="s">
        <v>29</v>
      </c>
      <c r="E12" s="213" t="s">
        <v>29</v>
      </c>
      <c r="F12" s="213"/>
      <c r="G12" s="196"/>
      <c r="H12" s="196"/>
      <c r="I12" s="196"/>
      <c r="J12" s="196"/>
      <c r="K12" s="196"/>
      <c r="L12" s="196"/>
      <c r="M12" s="196"/>
      <c r="N12" s="199">
        <f t="shared" si="3"/>
        <v>0</v>
      </c>
      <c r="O12" s="256">
        <f t="shared" si="4"/>
        <v>0</v>
      </c>
      <c r="P12" s="259"/>
      <c r="Q12" s="259"/>
      <c r="R12" s="13" t="s">
        <v>329</v>
      </c>
    </row>
    <row r="13" spans="1:18" ht="22.5" customHeight="1" x14ac:dyDescent="0.25">
      <c r="A13" s="264" t="s">
        <v>346</v>
      </c>
      <c r="B13" s="149" t="s">
        <v>29</v>
      </c>
      <c r="C13" s="213" t="s">
        <v>29</v>
      </c>
      <c r="D13" s="213" t="s">
        <v>29</v>
      </c>
      <c r="E13" s="213" t="s">
        <v>29</v>
      </c>
      <c r="F13" s="213"/>
      <c r="G13" s="196"/>
      <c r="H13" s="196"/>
      <c r="I13" s="196"/>
      <c r="J13" s="196"/>
      <c r="K13" s="196"/>
      <c r="L13" s="196"/>
      <c r="M13" s="196"/>
      <c r="N13" s="199">
        <f t="shared" si="3"/>
        <v>0</v>
      </c>
      <c r="O13" s="256">
        <f t="shared" si="4"/>
        <v>0</v>
      </c>
      <c r="P13" s="259"/>
      <c r="Q13" s="259"/>
    </row>
    <row r="14" spans="1:18" ht="22.5" customHeight="1" x14ac:dyDescent="0.25">
      <c r="A14" s="264" t="s">
        <v>347</v>
      </c>
      <c r="B14" s="149" t="s">
        <v>29</v>
      </c>
      <c r="C14" s="213" t="s">
        <v>29</v>
      </c>
      <c r="D14" s="213" t="s">
        <v>29</v>
      </c>
      <c r="E14" s="213" t="s">
        <v>29</v>
      </c>
      <c r="F14" s="213"/>
      <c r="G14" s="196"/>
      <c r="H14" s="196"/>
      <c r="I14" s="196"/>
      <c r="J14" s="196"/>
      <c r="K14" s="196"/>
      <c r="L14" s="196"/>
      <c r="M14" s="196"/>
      <c r="N14" s="199">
        <f t="shared" si="3"/>
        <v>0</v>
      </c>
      <c r="O14" s="256">
        <f t="shared" si="4"/>
        <v>0</v>
      </c>
      <c r="P14" s="259"/>
      <c r="Q14" s="259"/>
    </row>
    <row r="15" spans="1:18" ht="27" customHeight="1" x14ac:dyDescent="0.25">
      <c r="A15" s="264" t="s">
        <v>389</v>
      </c>
      <c r="B15" s="225">
        <f>SUM(B16:B22)</f>
        <v>0</v>
      </c>
      <c r="C15" s="225">
        <f>SUM(C16:C22)</f>
        <v>0</v>
      </c>
      <c r="D15" s="225">
        <f t="shared" ref="D15:N15" si="5">SUM(D16:D22)</f>
        <v>0</v>
      </c>
      <c r="E15" s="225">
        <f t="shared" si="5"/>
        <v>0</v>
      </c>
      <c r="F15" s="225">
        <f t="shared" si="5"/>
        <v>0</v>
      </c>
      <c r="G15" s="225">
        <f t="shared" si="5"/>
        <v>0</v>
      </c>
      <c r="H15" s="225">
        <f t="shared" si="5"/>
        <v>0</v>
      </c>
      <c r="I15" s="225">
        <f t="shared" si="5"/>
        <v>0</v>
      </c>
      <c r="J15" s="225">
        <f t="shared" si="5"/>
        <v>0</v>
      </c>
      <c r="K15" s="225">
        <f t="shared" si="5"/>
        <v>0</v>
      </c>
      <c r="L15" s="225">
        <f t="shared" si="5"/>
        <v>0</v>
      </c>
      <c r="M15" s="225">
        <f t="shared" si="5"/>
        <v>0</v>
      </c>
      <c r="N15" s="225">
        <f t="shared" si="5"/>
        <v>0</v>
      </c>
      <c r="O15" s="256">
        <f t="shared" ref="O15:O23" si="6">SUM(C15:M15)</f>
        <v>0</v>
      </c>
      <c r="P15" s="259"/>
      <c r="Q15" s="259"/>
    </row>
    <row r="16" spans="1:18" ht="22.5" customHeight="1" x14ac:dyDescent="0.25">
      <c r="A16" s="231" t="s">
        <v>249</v>
      </c>
      <c r="B16" s="23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224">
        <f>L16+J16+H16+F16+D16+B16</f>
        <v>0</v>
      </c>
      <c r="O16" s="257">
        <f>M16+K16+I16+G16+E16+C16</f>
        <v>0</v>
      </c>
      <c r="P16" s="259"/>
      <c r="Q16" s="259"/>
    </row>
    <row r="17" spans="1:18" ht="22.5" customHeight="1" x14ac:dyDescent="0.25">
      <c r="A17" s="231" t="s">
        <v>251</v>
      </c>
      <c r="B17" s="23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224">
        <f t="shared" ref="N17:O21" si="7">L17+J17+H17+F17+D17+B17</f>
        <v>0</v>
      </c>
      <c r="O17" s="257">
        <f t="shared" si="7"/>
        <v>0</v>
      </c>
      <c r="P17" s="259"/>
      <c r="Q17" s="259"/>
    </row>
    <row r="18" spans="1:18" ht="22.5" customHeight="1" x14ac:dyDescent="0.25">
      <c r="A18" s="231" t="s">
        <v>333</v>
      </c>
      <c r="B18" s="23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224">
        <f t="shared" si="7"/>
        <v>0</v>
      </c>
      <c r="O18" s="257">
        <f t="shared" si="7"/>
        <v>0</v>
      </c>
      <c r="P18" s="259"/>
      <c r="Q18" s="259"/>
    </row>
    <row r="19" spans="1:18" ht="22.5" customHeight="1" x14ac:dyDescent="0.25">
      <c r="A19" s="265" t="s">
        <v>319</v>
      </c>
      <c r="B19" s="246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224">
        <f t="shared" si="7"/>
        <v>0</v>
      </c>
      <c r="O19" s="257">
        <f t="shared" si="7"/>
        <v>0</v>
      </c>
      <c r="P19" s="259"/>
      <c r="Q19" s="259"/>
    </row>
    <row r="20" spans="1:18" ht="22.5" customHeight="1" x14ac:dyDescent="0.25">
      <c r="A20" s="265" t="s">
        <v>320</v>
      </c>
      <c r="B20" s="246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224">
        <f t="shared" si="7"/>
        <v>0</v>
      </c>
      <c r="O20" s="257">
        <f t="shared" si="7"/>
        <v>0</v>
      </c>
      <c r="P20" s="259"/>
      <c r="Q20" s="259"/>
    </row>
    <row r="21" spans="1:18" ht="22.5" customHeight="1" x14ac:dyDescent="0.25">
      <c r="A21" s="265" t="s">
        <v>321</v>
      </c>
      <c r="B21" s="24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224">
        <f t="shared" si="7"/>
        <v>0</v>
      </c>
      <c r="O21" s="257">
        <f t="shared" si="7"/>
        <v>0</v>
      </c>
      <c r="P21" s="259"/>
      <c r="Q21" s="259"/>
    </row>
    <row r="22" spans="1:18" ht="51" customHeight="1" x14ac:dyDescent="0.25">
      <c r="A22" s="241" t="s">
        <v>359</v>
      </c>
      <c r="B22" s="197" t="s">
        <v>29</v>
      </c>
      <c r="C22" s="197" t="s">
        <v>29</v>
      </c>
      <c r="D22" s="197" t="s">
        <v>29</v>
      </c>
      <c r="E22" s="197" t="s">
        <v>29</v>
      </c>
      <c r="F22" s="197" t="s">
        <v>29</v>
      </c>
      <c r="G22" s="197" t="s">
        <v>29</v>
      </c>
      <c r="H22" s="197" t="s">
        <v>29</v>
      </c>
      <c r="I22" s="197" t="s">
        <v>29</v>
      </c>
      <c r="J22" s="197" t="s">
        <v>29</v>
      </c>
      <c r="K22" s="197" t="s">
        <v>29</v>
      </c>
      <c r="L22" s="197"/>
      <c r="M22" s="197"/>
      <c r="N22" s="224">
        <f>L22</f>
        <v>0</v>
      </c>
      <c r="O22" s="257">
        <f>M22</f>
        <v>0</v>
      </c>
      <c r="P22" s="259"/>
      <c r="Q22" s="259"/>
    </row>
    <row r="23" spans="1:18" ht="29.25" customHeight="1" x14ac:dyDescent="0.25">
      <c r="A23" s="266" t="s">
        <v>287</v>
      </c>
      <c r="B23" s="224">
        <f>B25+B26</f>
        <v>0</v>
      </c>
      <c r="C23" s="224">
        <f>C25+C26</f>
        <v>0</v>
      </c>
      <c r="D23" s="224">
        <f t="shared" ref="D23:N23" si="8">D25+D26</f>
        <v>0</v>
      </c>
      <c r="E23" s="224">
        <f t="shared" si="8"/>
        <v>0</v>
      </c>
      <c r="F23" s="224">
        <f t="shared" si="8"/>
        <v>0</v>
      </c>
      <c r="G23" s="224">
        <f t="shared" si="8"/>
        <v>0</v>
      </c>
      <c r="H23" s="224">
        <f>SUM(H24:H26)</f>
        <v>0</v>
      </c>
      <c r="I23" s="224">
        <f t="shared" ref="I23:M23" si="9">SUM(I24:I26)</f>
        <v>0</v>
      </c>
      <c r="J23" s="224">
        <f t="shared" si="9"/>
        <v>0</v>
      </c>
      <c r="K23" s="224">
        <f t="shared" si="9"/>
        <v>0</v>
      </c>
      <c r="L23" s="224">
        <f t="shared" si="9"/>
        <v>0</v>
      </c>
      <c r="M23" s="224">
        <f t="shared" si="9"/>
        <v>0</v>
      </c>
      <c r="N23" s="224">
        <f t="shared" si="8"/>
        <v>0</v>
      </c>
      <c r="O23" s="256">
        <f t="shared" si="6"/>
        <v>0</v>
      </c>
      <c r="P23" s="259"/>
      <c r="Q23" s="259"/>
    </row>
    <row r="24" spans="1:18" s="19" customFormat="1" ht="29.25" customHeight="1" x14ac:dyDescent="0.25">
      <c r="A24" s="232" t="s">
        <v>360</v>
      </c>
      <c r="B24" s="197" t="s">
        <v>29</v>
      </c>
      <c r="C24" s="197" t="s">
        <v>29</v>
      </c>
      <c r="D24" s="109" t="s">
        <v>29</v>
      </c>
      <c r="E24" s="109" t="s">
        <v>29</v>
      </c>
      <c r="F24" s="109" t="s">
        <v>29</v>
      </c>
      <c r="G24" s="109" t="s">
        <v>29</v>
      </c>
      <c r="H24" s="109"/>
      <c r="I24" s="109"/>
      <c r="J24" s="109"/>
      <c r="K24" s="109"/>
      <c r="L24" s="109"/>
      <c r="M24" s="109"/>
      <c r="N24" s="168">
        <f>H24+J24+L24</f>
        <v>0</v>
      </c>
      <c r="O24" s="258">
        <f>I24+K24+M24</f>
        <v>0</v>
      </c>
      <c r="P24" s="261"/>
      <c r="Q24" s="261"/>
    </row>
    <row r="25" spans="1:18" s="19" customFormat="1" ht="29.25" customHeight="1" x14ac:dyDescent="0.25">
      <c r="A25" s="232" t="s">
        <v>361</v>
      </c>
      <c r="B25" s="238"/>
      <c r="C25" s="197"/>
      <c r="D25" s="197"/>
      <c r="E25" s="197"/>
      <c r="F25" s="197"/>
      <c r="G25" s="197"/>
      <c r="H25" s="197"/>
      <c r="I25" s="109"/>
      <c r="J25" s="109"/>
      <c r="K25" s="109"/>
      <c r="L25" s="109"/>
      <c r="M25" s="109"/>
      <c r="N25" s="224">
        <f>L25+J25+H25+F25+D25+B25</f>
        <v>0</v>
      </c>
      <c r="O25" s="257">
        <f>M25+K25+I25+G25+E25+C25</f>
        <v>0</v>
      </c>
      <c r="P25" s="261"/>
      <c r="Q25" s="261"/>
    </row>
    <row r="26" spans="1:18" ht="22.5" customHeight="1" x14ac:dyDescent="0.25">
      <c r="A26" s="232" t="s">
        <v>362</v>
      </c>
      <c r="B26" s="232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224">
        <f t="shared" ref="N26:N27" si="10">L26+J26+H26+F26+D26+B26</f>
        <v>0</v>
      </c>
      <c r="O26" s="257">
        <f t="shared" ref="O26:O27" si="11">M26+K26+I26+G26+E26+C26</f>
        <v>0</v>
      </c>
      <c r="P26" s="259"/>
      <c r="Q26" s="259"/>
    </row>
    <row r="27" spans="1:18" ht="22.5" customHeight="1" x14ac:dyDescent="0.25">
      <c r="A27" s="231" t="s">
        <v>330</v>
      </c>
      <c r="B27" s="231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224">
        <f t="shared" si="10"/>
        <v>0</v>
      </c>
      <c r="O27" s="257">
        <f t="shared" si="11"/>
        <v>0</v>
      </c>
      <c r="P27" s="259"/>
      <c r="Q27" s="259"/>
    </row>
    <row r="28" spans="1:18" ht="30" customHeight="1" x14ac:dyDescent="0.25">
      <c r="A28" s="264" t="s">
        <v>288</v>
      </c>
      <c r="B28" s="197" t="s">
        <v>29</v>
      </c>
      <c r="C28" s="197" t="s">
        <v>29</v>
      </c>
      <c r="D28" s="197"/>
      <c r="E28" s="196"/>
      <c r="F28" s="109" t="s">
        <v>29</v>
      </c>
      <c r="G28" s="109" t="s">
        <v>29</v>
      </c>
      <c r="H28" s="109"/>
      <c r="I28" s="109"/>
      <c r="J28" s="109" t="s">
        <v>29</v>
      </c>
      <c r="K28" s="109" t="s">
        <v>29</v>
      </c>
      <c r="L28" s="109" t="s">
        <v>29</v>
      </c>
      <c r="M28" s="109" t="s">
        <v>29</v>
      </c>
      <c r="N28" s="168">
        <f>D28+H28</f>
        <v>0</v>
      </c>
      <c r="O28" s="258">
        <f>E28+I28</f>
        <v>0</v>
      </c>
      <c r="P28" s="259"/>
      <c r="Q28" s="259"/>
    </row>
    <row r="29" spans="1:18" ht="22.5" customHeight="1" x14ac:dyDescent="0.25">
      <c r="A29" s="264" t="s">
        <v>315</v>
      </c>
      <c r="B29" s="236"/>
      <c r="C29" s="197"/>
      <c r="D29" s="197"/>
      <c r="E29" s="196"/>
      <c r="F29" s="196"/>
      <c r="G29" s="109"/>
      <c r="H29" s="109"/>
      <c r="I29" s="109"/>
      <c r="J29" s="109"/>
      <c r="K29" s="109"/>
      <c r="L29" s="109"/>
      <c r="M29" s="109"/>
      <c r="N29" s="224">
        <f t="shared" ref="N29" si="12">L29+J29+H29+F29+D29+B29</f>
        <v>0</v>
      </c>
      <c r="O29" s="257">
        <f t="shared" ref="O29" si="13">M29+K29+I29+G29+E29+C29</f>
        <v>0</v>
      </c>
      <c r="P29" s="259"/>
      <c r="Q29" s="259"/>
    </row>
    <row r="30" spans="1:18" ht="22.5" customHeight="1" x14ac:dyDescent="0.25">
      <c r="A30" s="233" t="s">
        <v>363</v>
      </c>
      <c r="B30" s="239"/>
      <c r="C30" s="197"/>
      <c r="D30" s="197"/>
      <c r="E30" s="196"/>
      <c r="F30" s="196"/>
      <c r="G30" s="109"/>
      <c r="H30" s="109"/>
      <c r="I30" s="109"/>
      <c r="J30" s="109"/>
      <c r="K30" s="109"/>
      <c r="L30" s="109"/>
      <c r="M30" s="109"/>
      <c r="N30" s="224">
        <f t="shared" ref="N30:N31" si="14">L30+J30+H30+F30+D30+B30</f>
        <v>0</v>
      </c>
      <c r="O30" s="257">
        <f t="shared" ref="O30:O31" si="15">M30+K30+I30+G30+E30+C30</f>
        <v>0</v>
      </c>
      <c r="P30" s="259"/>
      <c r="Q30" s="259"/>
      <c r="R30" s="13" t="s">
        <v>329</v>
      </c>
    </row>
    <row r="31" spans="1:18" ht="22.5" customHeight="1" x14ac:dyDescent="0.25">
      <c r="A31" s="265" t="s">
        <v>348</v>
      </c>
      <c r="B31" s="246"/>
      <c r="C31" s="197"/>
      <c r="D31" s="197"/>
      <c r="E31" s="196"/>
      <c r="F31" s="196"/>
      <c r="G31" s="196"/>
      <c r="H31" s="196"/>
      <c r="I31" s="196"/>
      <c r="J31" s="196"/>
      <c r="K31" s="196"/>
      <c r="L31" s="196"/>
      <c r="M31" s="196"/>
      <c r="N31" s="224">
        <f t="shared" si="14"/>
        <v>0</v>
      </c>
      <c r="O31" s="257">
        <f t="shared" si="15"/>
        <v>0</v>
      </c>
      <c r="P31" s="259"/>
      <c r="Q31" s="259"/>
    </row>
    <row r="32" spans="1:18" ht="22.5" customHeight="1" x14ac:dyDescent="0.25">
      <c r="A32" s="265" t="s">
        <v>349</v>
      </c>
      <c r="B32" s="197" t="s">
        <v>29</v>
      </c>
      <c r="C32" s="197" t="s">
        <v>29</v>
      </c>
      <c r="D32" s="196" t="s">
        <v>29</v>
      </c>
      <c r="E32" s="196" t="s">
        <v>29</v>
      </c>
      <c r="F32" s="196"/>
      <c r="G32" s="196"/>
      <c r="H32" s="196"/>
      <c r="I32" s="196"/>
      <c r="J32" s="196"/>
      <c r="K32" s="196"/>
      <c r="L32" s="196"/>
      <c r="M32" s="196"/>
      <c r="N32" s="199">
        <f>F32+H32+J32+L32</f>
        <v>0</v>
      </c>
      <c r="O32" s="256">
        <f>G32+I32+K32+M32</f>
        <v>0</v>
      </c>
      <c r="P32" s="259"/>
      <c r="Q32" s="259"/>
    </row>
    <row r="33" spans="1:18" ht="22.5" customHeight="1" x14ac:dyDescent="0.25">
      <c r="A33" s="265" t="s">
        <v>350</v>
      </c>
      <c r="B33" s="197"/>
      <c r="C33" s="197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224">
        <f t="shared" ref="N33" si="16">L33+J33+H33+F33+D33+B33</f>
        <v>0</v>
      </c>
      <c r="O33" s="257">
        <f t="shared" ref="O33" si="17">M33+K33+I33+G33+E33+C33</f>
        <v>0</v>
      </c>
      <c r="P33" s="259"/>
      <c r="Q33" s="259"/>
    </row>
    <row r="34" spans="1:18" ht="22.5" customHeight="1" x14ac:dyDescent="0.25">
      <c r="A34" s="267" t="s">
        <v>351</v>
      </c>
      <c r="B34" s="197" t="s">
        <v>29</v>
      </c>
      <c r="C34" s="197" t="s">
        <v>29</v>
      </c>
      <c r="D34" s="196" t="s">
        <v>29</v>
      </c>
      <c r="E34" s="196" t="s">
        <v>29</v>
      </c>
      <c r="F34" s="196"/>
      <c r="G34" s="196"/>
      <c r="H34" s="196"/>
      <c r="I34" s="196"/>
      <c r="J34" s="196"/>
      <c r="K34" s="196"/>
      <c r="L34" s="196"/>
      <c r="M34" s="196"/>
      <c r="N34" s="199">
        <f>F34+H34+J34+L34</f>
        <v>0</v>
      </c>
      <c r="O34" s="256">
        <f>G34+I34+K34+M34</f>
        <v>0</v>
      </c>
      <c r="P34" s="259"/>
      <c r="Q34" s="259"/>
    </row>
    <row r="35" spans="1:18" ht="32.25" customHeight="1" x14ac:dyDescent="0.25">
      <c r="A35" s="233" t="s">
        <v>335</v>
      </c>
      <c r="B35" s="239"/>
      <c r="C35" s="197"/>
      <c r="D35" s="197"/>
      <c r="E35" s="196"/>
      <c r="F35" s="196"/>
      <c r="G35" s="196"/>
      <c r="H35" s="196"/>
      <c r="I35" s="196"/>
      <c r="J35" s="196"/>
      <c r="K35" s="196"/>
      <c r="L35" s="196"/>
      <c r="M35" s="196"/>
      <c r="N35" s="224">
        <f t="shared" ref="N35" si="18">L35+J35+H35+F35+D35+B35</f>
        <v>0</v>
      </c>
      <c r="O35" s="257">
        <f t="shared" ref="O35" si="19">M35+K35+I35+G35+E35+C35</f>
        <v>0</v>
      </c>
      <c r="P35" s="259"/>
      <c r="Q35" s="259"/>
    </row>
    <row r="36" spans="1:18" ht="32.25" customHeight="1" x14ac:dyDescent="0.25">
      <c r="A36" s="233" t="s">
        <v>334</v>
      </c>
      <c r="B36" s="239"/>
      <c r="C36" s="197"/>
      <c r="D36" s="197"/>
      <c r="E36" s="196"/>
      <c r="F36" s="196"/>
      <c r="G36" s="196"/>
      <c r="H36" s="196"/>
      <c r="I36" s="196"/>
      <c r="J36" s="196"/>
      <c r="K36" s="196"/>
      <c r="L36" s="196"/>
      <c r="M36" s="196"/>
      <c r="N36" s="224">
        <f t="shared" ref="N36:N41" si="20">L36+J36+H36+F36+D36+B36</f>
        <v>0</v>
      </c>
      <c r="O36" s="257">
        <f t="shared" ref="O36:O41" si="21">M36+K36+I36+G36+E36+C36</f>
        <v>0</v>
      </c>
      <c r="P36" s="259"/>
      <c r="Q36" s="259"/>
    </row>
    <row r="37" spans="1:18" ht="27.75" customHeight="1" x14ac:dyDescent="0.25">
      <c r="A37" s="265" t="s">
        <v>326</v>
      </c>
      <c r="B37" s="246"/>
      <c r="C37" s="197"/>
      <c r="D37" s="197"/>
      <c r="E37" s="196"/>
      <c r="F37" s="196"/>
      <c r="G37" s="196"/>
      <c r="H37" s="196"/>
      <c r="I37" s="196"/>
      <c r="J37" s="196"/>
      <c r="K37" s="196"/>
      <c r="L37" s="196"/>
      <c r="M37" s="196"/>
      <c r="N37" s="224">
        <f t="shared" si="20"/>
        <v>0</v>
      </c>
      <c r="O37" s="257">
        <f t="shared" si="21"/>
        <v>0</v>
      </c>
      <c r="P37" s="259"/>
      <c r="Q37" s="259"/>
      <c r="R37" s="13" t="s">
        <v>329</v>
      </c>
    </row>
    <row r="38" spans="1:18" ht="22.5" customHeight="1" x14ac:dyDescent="0.25">
      <c r="A38" s="265" t="s">
        <v>352</v>
      </c>
      <c r="B38" s="246"/>
      <c r="C38" s="197"/>
      <c r="D38" s="197"/>
      <c r="E38" s="196"/>
      <c r="F38" s="196"/>
      <c r="G38" s="196"/>
      <c r="H38" s="196"/>
      <c r="I38" s="196"/>
      <c r="J38" s="196"/>
      <c r="K38" s="196"/>
      <c r="L38" s="196"/>
      <c r="M38" s="196"/>
      <c r="N38" s="224">
        <f t="shared" si="20"/>
        <v>0</v>
      </c>
      <c r="O38" s="257">
        <f t="shared" si="21"/>
        <v>0</v>
      </c>
      <c r="P38" s="259"/>
      <c r="Q38" s="259"/>
    </row>
    <row r="39" spans="1:18" ht="22.5" customHeight="1" x14ac:dyDescent="0.25">
      <c r="A39" s="265" t="s">
        <v>353</v>
      </c>
      <c r="B39" s="246"/>
      <c r="C39" s="197"/>
      <c r="D39" s="197"/>
      <c r="E39" s="196"/>
      <c r="F39" s="196"/>
      <c r="G39" s="196"/>
      <c r="H39" s="196"/>
      <c r="I39" s="196"/>
      <c r="J39" s="196"/>
      <c r="K39" s="196"/>
      <c r="L39" s="196"/>
      <c r="M39" s="196"/>
      <c r="N39" s="224">
        <f t="shared" si="20"/>
        <v>0</v>
      </c>
      <c r="O39" s="257">
        <f t="shared" si="21"/>
        <v>0</v>
      </c>
      <c r="P39" s="259"/>
      <c r="Q39" s="259"/>
    </row>
    <row r="40" spans="1:18" ht="22.5" customHeight="1" x14ac:dyDescent="0.25">
      <c r="A40" s="265" t="s">
        <v>354</v>
      </c>
      <c r="B40" s="246"/>
      <c r="C40" s="197"/>
      <c r="D40" s="197"/>
      <c r="E40" s="196"/>
      <c r="F40" s="196"/>
      <c r="G40" s="196"/>
      <c r="H40" s="196"/>
      <c r="I40" s="196"/>
      <c r="J40" s="196"/>
      <c r="K40" s="196"/>
      <c r="L40" s="196"/>
      <c r="M40" s="196"/>
      <c r="N40" s="224">
        <f t="shared" si="20"/>
        <v>0</v>
      </c>
      <c r="O40" s="257">
        <f t="shared" si="21"/>
        <v>0</v>
      </c>
      <c r="P40" s="259"/>
      <c r="Q40" s="259"/>
    </row>
    <row r="41" spans="1:18" ht="29.25" customHeight="1" x14ac:dyDescent="0.25">
      <c r="A41" s="268" t="s">
        <v>331</v>
      </c>
      <c r="B41" s="247"/>
      <c r="C41" s="197"/>
      <c r="D41" s="197"/>
      <c r="E41" s="196"/>
      <c r="F41" s="196"/>
      <c r="G41" s="196"/>
      <c r="H41" s="196"/>
      <c r="I41" s="196"/>
      <c r="J41" s="196"/>
      <c r="K41" s="196"/>
      <c r="L41" s="196"/>
      <c r="M41" s="196"/>
      <c r="N41" s="224">
        <f t="shared" si="20"/>
        <v>0</v>
      </c>
      <c r="O41" s="257">
        <f t="shared" si="21"/>
        <v>0</v>
      </c>
      <c r="P41" s="259"/>
      <c r="Q41" s="259"/>
    </row>
    <row r="42" spans="1:18" ht="22.5" customHeight="1" x14ac:dyDescent="0.25">
      <c r="A42" s="265" t="s">
        <v>323</v>
      </c>
      <c r="B42" s="197" t="s">
        <v>29</v>
      </c>
      <c r="C42" s="197" t="s">
        <v>29</v>
      </c>
      <c r="D42" s="197"/>
      <c r="E42" s="196"/>
      <c r="F42" s="196"/>
      <c r="G42" s="196"/>
      <c r="H42" s="196"/>
      <c r="I42" s="196"/>
      <c r="J42" s="196"/>
      <c r="K42" s="196"/>
      <c r="L42" s="196"/>
      <c r="M42" s="196"/>
      <c r="N42" s="199">
        <f>D42+F42+H42+J42+L42</f>
        <v>0</v>
      </c>
      <c r="O42" s="256">
        <f>E42+G42+I42+K42+M42</f>
        <v>0</v>
      </c>
      <c r="P42" s="259"/>
      <c r="Q42" s="259"/>
    </row>
    <row r="43" spans="1:18" ht="22.5" customHeight="1" x14ac:dyDescent="0.25">
      <c r="A43" s="265" t="s">
        <v>324</v>
      </c>
      <c r="B43" s="197" t="s">
        <v>29</v>
      </c>
      <c r="C43" s="197" t="s">
        <v>29</v>
      </c>
      <c r="D43" s="196" t="s">
        <v>29</v>
      </c>
      <c r="E43" s="196" t="s">
        <v>29</v>
      </c>
      <c r="F43" s="196"/>
      <c r="G43" s="196"/>
      <c r="H43" s="196"/>
      <c r="I43" s="196"/>
      <c r="J43" s="196"/>
      <c r="K43" s="196"/>
      <c r="L43" s="196"/>
      <c r="M43" s="196"/>
      <c r="N43" s="199">
        <f>F43+H43+J43+L43</f>
        <v>0</v>
      </c>
      <c r="O43" s="256">
        <f>G43+I43+K43+M43</f>
        <v>0</v>
      </c>
      <c r="P43" s="259"/>
      <c r="Q43" s="259"/>
    </row>
    <row r="44" spans="1:18" ht="31.5" customHeight="1" x14ac:dyDescent="0.25">
      <c r="A44" s="265" t="s">
        <v>357</v>
      </c>
      <c r="B44" s="197"/>
      <c r="C44" s="197"/>
      <c r="D44" s="197"/>
      <c r="E44" s="196"/>
      <c r="F44" s="196"/>
      <c r="G44" s="196"/>
      <c r="H44" s="196"/>
      <c r="I44" s="196"/>
      <c r="J44" s="196"/>
      <c r="K44" s="196"/>
      <c r="L44" s="196"/>
      <c r="M44" s="196"/>
      <c r="N44" s="224">
        <f t="shared" ref="N44" si="22">L44+J44+H44+F44+D44+B44</f>
        <v>0</v>
      </c>
      <c r="O44" s="257">
        <f t="shared" ref="O44" si="23">M44+K44+I44+G44+E44+C44</f>
        <v>0</v>
      </c>
      <c r="P44" s="259"/>
      <c r="Q44" s="259"/>
    </row>
    <row r="45" spans="1:18" ht="22.5" customHeight="1" x14ac:dyDescent="0.25">
      <c r="A45" s="269" t="s">
        <v>355</v>
      </c>
      <c r="B45" s="246"/>
      <c r="C45" s="197"/>
      <c r="D45" s="197"/>
      <c r="E45" s="196"/>
      <c r="F45" s="196"/>
      <c r="G45" s="196"/>
      <c r="H45" s="196"/>
      <c r="I45" s="196"/>
      <c r="J45" s="196"/>
      <c r="K45" s="196"/>
      <c r="L45" s="196"/>
      <c r="M45" s="196"/>
      <c r="N45" s="224">
        <f t="shared" ref="N45:N47" si="24">L45+J45+H45+F45+D45+B45</f>
        <v>0</v>
      </c>
      <c r="O45" s="257">
        <f t="shared" ref="O45:O47" si="25">M45+K45+I45+G45+E45+C45</f>
        <v>0</v>
      </c>
      <c r="P45" s="259"/>
      <c r="Q45" s="259"/>
    </row>
    <row r="46" spans="1:18" ht="22.5" customHeight="1" x14ac:dyDescent="0.25">
      <c r="A46" s="269" t="s">
        <v>356</v>
      </c>
      <c r="B46" s="246"/>
      <c r="C46" s="197"/>
      <c r="D46" s="197"/>
      <c r="E46" s="196"/>
      <c r="F46" s="196"/>
      <c r="G46" s="196"/>
      <c r="H46" s="196"/>
      <c r="I46" s="196"/>
      <c r="J46" s="196"/>
      <c r="K46" s="196"/>
      <c r="L46" s="196"/>
      <c r="M46" s="196"/>
      <c r="N46" s="224">
        <f t="shared" si="24"/>
        <v>0</v>
      </c>
      <c r="O46" s="257">
        <f t="shared" si="25"/>
        <v>0</v>
      </c>
      <c r="P46" s="259"/>
      <c r="Q46" s="259"/>
    </row>
    <row r="47" spans="1:18" ht="33" customHeight="1" x14ac:dyDescent="0.25">
      <c r="A47" s="265" t="s">
        <v>325</v>
      </c>
      <c r="B47" s="246"/>
      <c r="C47" s="197"/>
      <c r="D47" s="197"/>
      <c r="E47" s="196"/>
      <c r="F47" s="196"/>
      <c r="G47" s="196"/>
      <c r="H47" s="196"/>
      <c r="I47" s="196"/>
      <c r="J47" s="196"/>
      <c r="K47" s="196"/>
      <c r="L47" s="196"/>
      <c r="M47" s="196"/>
      <c r="N47" s="224">
        <f t="shared" si="24"/>
        <v>0</v>
      </c>
      <c r="O47" s="257">
        <f t="shared" si="25"/>
        <v>0</v>
      </c>
      <c r="P47" s="259"/>
      <c r="Q47" s="259"/>
    </row>
    <row r="48" spans="1:18" ht="31.5" customHeight="1" x14ac:dyDescent="0.25">
      <c r="A48" s="233" t="s">
        <v>336</v>
      </c>
      <c r="B48" s="225">
        <f>B6+B15+B23+B27+B29+B30+B35+B37+B44+B47</f>
        <v>0</v>
      </c>
      <c r="C48" s="225">
        <f>C6+C15+C23+C27+C29+C30+C35+C37+C44+C47</f>
        <v>0</v>
      </c>
      <c r="D48" s="225">
        <f>D6+D15+D23+D27+D28+D29+D30+D35+D37+D42+D44+D47</f>
        <v>0</v>
      </c>
      <c r="E48" s="225">
        <f>E6+E15+E23+E27+E28+E29+E30+E35+E37+E42+E44+E47</f>
        <v>0</v>
      </c>
      <c r="F48" s="225">
        <f>F9+F12+F15+F23+F27+F29+F30+F35+F37+F42+F43+F44+F47</f>
        <v>0</v>
      </c>
      <c r="G48" s="225">
        <f>G9+G12+G15+G23+G27+G29+G30+G35+G37+G42+G43+G44+G47</f>
        <v>0</v>
      </c>
      <c r="H48" s="225">
        <f>H8+H9+H12+H15+H23+H27+H28+H29+H30+H35+H37+H42+H43+H44+H47</f>
        <v>0</v>
      </c>
      <c r="I48" s="225">
        <f t="shared" ref="I48" si="26">I8+I9+I12+I15+I23+I27+I28+I29+I30+I35+I37+I42+I43+I44+I47</f>
        <v>0</v>
      </c>
      <c r="J48" s="225">
        <f>J8+J9+J12+J15+J23+J27+J29+J30+J35+J37+J42+J43+J44+J47</f>
        <v>0</v>
      </c>
      <c r="K48" s="225">
        <f>K8+K9+K12+K15+K23+K27+K29+K30+K35+K37+K42+K43+K44+K47</f>
        <v>0</v>
      </c>
      <c r="L48" s="225">
        <f>L8+L9+L12+L15+L22+L23+L27+L29+L30+L35+L37+L42+L43+L44+L47</f>
        <v>0</v>
      </c>
      <c r="M48" s="225">
        <f>M8+M9+M12+M15+M22+M23+M27+M29+M30+M35+M37+M42+M43+M44+M47</f>
        <v>0</v>
      </c>
      <c r="N48" s="224">
        <f t="shared" ref="N48" si="27">L48+J48+H48+F48+D48+B48</f>
        <v>0</v>
      </c>
      <c r="O48" s="257">
        <f t="shared" ref="O48" si="28">M48+K48+I48+G48+E48+C48</f>
        <v>0</v>
      </c>
      <c r="P48" s="259"/>
      <c r="Q48" s="259"/>
    </row>
  </sheetData>
  <protectedRanges>
    <protectedRange sqref="I25:M25 G29:M30 D24:O24 F28:O28" name="Диапазон1_1"/>
  </protectedRanges>
  <mergeCells count="10">
    <mergeCell ref="P3:Q3"/>
    <mergeCell ref="B1:Q1"/>
    <mergeCell ref="B2:Q2"/>
    <mergeCell ref="B3:C3"/>
    <mergeCell ref="D3:E3"/>
    <mergeCell ref="F3:G3"/>
    <mergeCell ref="H3:I3"/>
    <mergeCell ref="J3:K3"/>
    <mergeCell ref="L3:M3"/>
    <mergeCell ref="N3:O3"/>
  </mergeCells>
  <pageMargins left="3.937007874015748E-2" right="3.937007874015748E-2" top="0.15748031496062992" bottom="0.15748031496062992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/>
  <dimension ref="A1:B15"/>
  <sheetViews>
    <sheetView workbookViewId="0">
      <selection activeCell="A3" sqref="A3:A14"/>
    </sheetView>
  </sheetViews>
  <sheetFormatPr defaultColWidth="8.85546875" defaultRowHeight="15.75" x14ac:dyDescent="0.25"/>
  <cols>
    <col min="1" max="1" width="97.28515625" style="15" customWidth="1"/>
    <col min="2" max="2" width="14.5703125" style="10" customWidth="1"/>
    <col min="3" max="16384" width="8.85546875" style="10"/>
  </cols>
  <sheetData>
    <row r="1" spans="1:2" ht="30.75" customHeight="1" x14ac:dyDescent="0.25">
      <c r="A1" s="113" t="s">
        <v>258</v>
      </c>
      <c r="B1" s="287"/>
    </row>
    <row r="2" spans="1:2" ht="30" customHeight="1" x14ac:dyDescent="0.25">
      <c r="A2" s="118" t="s">
        <v>205</v>
      </c>
      <c r="B2" s="275" t="s">
        <v>236</v>
      </c>
    </row>
    <row r="3" spans="1:2" s="27" customFormat="1" ht="30.75" customHeight="1" x14ac:dyDescent="0.25">
      <c r="A3" s="131" t="s">
        <v>102</v>
      </c>
      <c r="B3" s="104"/>
    </row>
    <row r="4" spans="1:2" s="28" customFormat="1" ht="35.25" customHeight="1" x14ac:dyDescent="0.25">
      <c r="A4" s="189" t="s">
        <v>337</v>
      </c>
      <c r="B4" s="166">
        <f t="shared" ref="B4" si="0">B5+B6</f>
        <v>0</v>
      </c>
    </row>
    <row r="5" spans="1:2" s="12" customFormat="1" ht="33.6" customHeight="1" x14ac:dyDescent="0.25">
      <c r="A5" s="150" t="s">
        <v>338</v>
      </c>
      <c r="B5" s="109"/>
    </row>
    <row r="6" spans="1:2" ht="44.25" customHeight="1" x14ac:dyDescent="0.25">
      <c r="A6" s="150" t="s">
        <v>339</v>
      </c>
      <c r="B6" s="109"/>
    </row>
    <row r="7" spans="1:2" ht="33.75" customHeight="1" x14ac:dyDescent="0.25">
      <c r="A7" s="189" t="s">
        <v>207</v>
      </c>
      <c r="B7" s="166">
        <f>SUM(B8:B14)</f>
        <v>0</v>
      </c>
    </row>
    <row r="8" spans="1:2" ht="29.25" customHeight="1" x14ac:dyDescent="0.25">
      <c r="A8" s="150" t="s">
        <v>107</v>
      </c>
      <c r="B8" s="234"/>
    </row>
    <row r="9" spans="1:2" ht="29.25" customHeight="1" x14ac:dyDescent="0.25">
      <c r="A9" s="150" t="s">
        <v>105</v>
      </c>
      <c r="B9" s="234"/>
    </row>
    <row r="10" spans="1:2" ht="29.25" customHeight="1" x14ac:dyDescent="0.25">
      <c r="A10" s="150" t="s">
        <v>108</v>
      </c>
      <c r="B10" s="234"/>
    </row>
    <row r="11" spans="1:2" ht="29.25" customHeight="1" x14ac:dyDescent="0.25">
      <c r="A11" s="150" t="s">
        <v>109</v>
      </c>
      <c r="B11" s="234"/>
    </row>
    <row r="12" spans="1:2" ht="29.25" customHeight="1" x14ac:dyDescent="0.25">
      <c r="A12" s="150" t="s">
        <v>110</v>
      </c>
      <c r="B12" s="109"/>
    </row>
    <row r="13" spans="1:2" ht="29.25" customHeight="1" x14ac:dyDescent="0.25">
      <c r="A13" s="150" t="s">
        <v>340</v>
      </c>
      <c r="B13" s="109"/>
    </row>
    <row r="14" spans="1:2" ht="29.25" customHeight="1" x14ac:dyDescent="0.25">
      <c r="A14" s="150" t="s">
        <v>111</v>
      </c>
      <c r="B14" s="109"/>
    </row>
    <row r="15" spans="1:2" x14ac:dyDescent="0.25">
      <c r="A15" s="7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3"/>
  <sheetViews>
    <sheetView topLeftCell="A2" zoomScale="80" zoomScaleNormal="80" workbookViewId="0">
      <pane xSplit="1" ySplit="4" topLeftCell="B72" activePane="bottomRight" state="frozen"/>
      <selection activeCell="A2" sqref="A2"/>
      <selection pane="topRight" activeCell="B2" sqref="B2"/>
      <selection pane="bottomLeft" activeCell="A6" sqref="A6"/>
      <selection pane="bottomRight" activeCell="A4" sqref="A4:I86"/>
    </sheetView>
  </sheetViews>
  <sheetFormatPr defaultColWidth="8.85546875" defaultRowHeight="15.75" x14ac:dyDescent="0.25"/>
  <cols>
    <col min="1" max="1" width="87.42578125" style="216" customWidth="1"/>
    <col min="2" max="11" width="15.42578125" style="201" customWidth="1"/>
    <col min="12" max="16384" width="8.85546875" style="19"/>
  </cols>
  <sheetData>
    <row r="1" spans="1:13" s="200" customFormat="1" ht="33" hidden="1" customHeight="1" x14ac:dyDescent="0.25">
      <c r="A1" s="202" t="s">
        <v>260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3" s="201" customFormat="1" ht="33" customHeight="1" x14ac:dyDescent="0.25">
      <c r="A2" s="274" t="s">
        <v>422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203"/>
      <c r="M2" s="203"/>
    </row>
    <row r="3" spans="1:13" s="201" customFormat="1" ht="42.75" customHeight="1" x14ac:dyDescent="0.25">
      <c r="A3" s="204" t="s">
        <v>261</v>
      </c>
      <c r="B3" s="336" t="s">
        <v>235</v>
      </c>
      <c r="C3" s="337"/>
      <c r="D3" s="337"/>
      <c r="E3" s="337"/>
      <c r="F3" s="337"/>
      <c r="G3" s="337"/>
      <c r="H3" s="337"/>
      <c r="I3" s="337"/>
      <c r="J3" s="337"/>
      <c r="K3" s="338"/>
      <c r="L3" s="205"/>
      <c r="M3" s="205"/>
    </row>
    <row r="4" spans="1:13" s="201" customFormat="1" ht="22.5" customHeight="1" x14ac:dyDescent="0.25">
      <c r="A4" s="339" t="s">
        <v>102</v>
      </c>
      <c r="B4" s="341" t="s">
        <v>6</v>
      </c>
      <c r="C4" s="342"/>
      <c r="D4" s="341" t="s">
        <v>5</v>
      </c>
      <c r="E4" s="342"/>
      <c r="F4" s="341" t="s">
        <v>7</v>
      </c>
      <c r="G4" s="342"/>
      <c r="H4" s="341" t="s">
        <v>8</v>
      </c>
      <c r="I4" s="342"/>
      <c r="J4" s="341" t="s">
        <v>113</v>
      </c>
      <c r="K4" s="342"/>
    </row>
    <row r="5" spans="1:13" s="201" customFormat="1" ht="100.5" customHeight="1" x14ac:dyDescent="0.25">
      <c r="A5" s="340"/>
      <c r="B5" s="221" t="s">
        <v>87</v>
      </c>
      <c r="C5" s="221" t="s">
        <v>88</v>
      </c>
      <c r="D5" s="221" t="s">
        <v>87</v>
      </c>
      <c r="E5" s="221" t="s">
        <v>88</v>
      </c>
      <c r="F5" s="221" t="s">
        <v>87</v>
      </c>
      <c r="G5" s="221" t="s">
        <v>88</v>
      </c>
      <c r="H5" s="221" t="s">
        <v>87</v>
      </c>
      <c r="I5" s="221" t="s">
        <v>88</v>
      </c>
      <c r="J5" s="221" t="s">
        <v>87</v>
      </c>
      <c r="K5" s="221" t="s">
        <v>88</v>
      </c>
    </row>
    <row r="6" spans="1:13" s="201" customFormat="1" ht="32.25" customHeight="1" x14ac:dyDescent="0.25">
      <c r="A6" s="70" t="s">
        <v>393</v>
      </c>
      <c r="B6" s="144"/>
      <c r="C6" s="144"/>
      <c r="D6" s="144"/>
      <c r="E6" s="144"/>
      <c r="F6" s="208" t="s">
        <v>29</v>
      </c>
      <c r="G6" s="208" t="s">
        <v>29</v>
      </c>
      <c r="H6" s="208" t="s">
        <v>29</v>
      </c>
      <c r="I6" s="208" t="s">
        <v>29</v>
      </c>
      <c r="J6" s="166">
        <f t="shared" ref="J6:J7" si="0">B6+D6</f>
        <v>0</v>
      </c>
      <c r="K6" s="166">
        <f t="shared" ref="K6:K7" si="1">C6+E6</f>
        <v>0</v>
      </c>
    </row>
    <row r="7" spans="1:13" s="201" customFormat="1" ht="27.75" customHeight="1" x14ac:dyDescent="0.25">
      <c r="A7" s="83" t="s">
        <v>275</v>
      </c>
      <c r="B7" s="144"/>
      <c r="C7" s="144"/>
      <c r="D7" s="144"/>
      <c r="E7" s="144"/>
      <c r="F7" s="208" t="s">
        <v>29</v>
      </c>
      <c r="G7" s="208" t="s">
        <v>29</v>
      </c>
      <c r="H7" s="208" t="s">
        <v>29</v>
      </c>
      <c r="I7" s="208" t="s">
        <v>29</v>
      </c>
      <c r="J7" s="166">
        <f t="shared" si="0"/>
        <v>0</v>
      </c>
      <c r="K7" s="166">
        <f t="shared" si="1"/>
        <v>0</v>
      </c>
    </row>
    <row r="8" spans="1:13" s="201" customFormat="1" ht="33" customHeight="1" x14ac:dyDescent="0.25">
      <c r="A8" s="70" t="s">
        <v>402</v>
      </c>
      <c r="B8" s="144" t="s">
        <v>29</v>
      </c>
      <c r="C8" s="144" t="s">
        <v>29</v>
      </c>
      <c r="D8" s="144" t="s">
        <v>29</v>
      </c>
      <c r="E8" s="144" t="s">
        <v>29</v>
      </c>
      <c r="F8" s="144"/>
      <c r="G8" s="144"/>
      <c r="H8" s="144"/>
      <c r="I8" s="144"/>
      <c r="J8" s="166">
        <f>F8+H8</f>
        <v>0</v>
      </c>
      <c r="K8" s="166">
        <f>G8+I8</f>
        <v>0</v>
      </c>
    </row>
    <row r="9" spans="1:13" s="201" customFormat="1" ht="24.75" customHeight="1" x14ac:dyDescent="0.25">
      <c r="A9" s="187" t="s">
        <v>400</v>
      </c>
      <c r="B9" s="144" t="s">
        <v>29</v>
      </c>
      <c r="C9" s="144" t="s">
        <v>29</v>
      </c>
      <c r="D9" s="144" t="s">
        <v>29</v>
      </c>
      <c r="E9" s="144" t="s">
        <v>29</v>
      </c>
      <c r="F9" s="144"/>
      <c r="G9" s="144"/>
      <c r="H9" s="144"/>
      <c r="I9" s="144"/>
      <c r="J9" s="166">
        <f>F9+H9</f>
        <v>0</v>
      </c>
      <c r="K9" s="166">
        <f>G9+I9</f>
        <v>0</v>
      </c>
    </row>
    <row r="10" spans="1:13" s="201" customFormat="1" ht="39" customHeight="1" x14ac:dyDescent="0.25">
      <c r="A10" s="187" t="s">
        <v>403</v>
      </c>
      <c r="B10" s="144" t="s">
        <v>29</v>
      </c>
      <c r="C10" s="144" t="s">
        <v>29</v>
      </c>
      <c r="D10" s="144" t="s">
        <v>29</v>
      </c>
      <c r="E10" s="144" t="s">
        <v>29</v>
      </c>
      <c r="F10" s="144" t="s">
        <v>29</v>
      </c>
      <c r="G10" s="144" t="s">
        <v>29</v>
      </c>
      <c r="H10" s="144"/>
      <c r="I10" s="144"/>
      <c r="J10" s="166">
        <f>H10</f>
        <v>0</v>
      </c>
      <c r="K10" s="166">
        <f>I10</f>
        <v>0</v>
      </c>
    </row>
    <row r="11" spans="1:13" s="201" customFormat="1" ht="24.75" customHeight="1" x14ac:dyDescent="0.25">
      <c r="A11" s="187" t="s">
        <v>401</v>
      </c>
      <c r="B11" s="144" t="s">
        <v>29</v>
      </c>
      <c r="C11" s="144" t="s">
        <v>29</v>
      </c>
      <c r="D11" s="144" t="s">
        <v>29</v>
      </c>
      <c r="E11" s="144" t="s">
        <v>29</v>
      </c>
      <c r="F11" s="144" t="s">
        <v>29</v>
      </c>
      <c r="G11" s="144" t="s">
        <v>29</v>
      </c>
      <c r="H11" s="144"/>
      <c r="I11" s="144"/>
      <c r="J11" s="166">
        <f t="shared" ref="J11:J14" si="2">H11</f>
        <v>0</v>
      </c>
      <c r="K11" s="166">
        <f t="shared" ref="K11:K14" si="3">I11</f>
        <v>0</v>
      </c>
    </row>
    <row r="12" spans="1:13" s="201" customFormat="1" ht="24.75" customHeight="1" x14ac:dyDescent="0.25">
      <c r="A12" s="53" t="s">
        <v>55</v>
      </c>
      <c r="B12" s="144" t="s">
        <v>29</v>
      </c>
      <c r="C12" s="144" t="s">
        <v>29</v>
      </c>
      <c r="D12" s="144" t="s">
        <v>29</v>
      </c>
      <c r="E12" s="144" t="s">
        <v>29</v>
      </c>
      <c r="F12" s="144" t="s">
        <v>29</v>
      </c>
      <c r="G12" s="144" t="s">
        <v>29</v>
      </c>
      <c r="H12" s="144"/>
      <c r="I12" s="144"/>
      <c r="J12" s="166"/>
      <c r="K12" s="166"/>
    </row>
    <row r="13" spans="1:13" s="201" customFormat="1" ht="24.75" customHeight="1" x14ac:dyDescent="0.25">
      <c r="A13" s="53" t="s">
        <v>56</v>
      </c>
      <c r="B13" s="144" t="s">
        <v>29</v>
      </c>
      <c r="C13" s="144" t="s">
        <v>29</v>
      </c>
      <c r="D13" s="144" t="s">
        <v>29</v>
      </c>
      <c r="E13" s="144" t="s">
        <v>29</v>
      </c>
      <c r="F13" s="144" t="s">
        <v>29</v>
      </c>
      <c r="G13" s="144" t="s">
        <v>29</v>
      </c>
      <c r="H13" s="144"/>
      <c r="I13" s="144"/>
      <c r="J13" s="166"/>
      <c r="K13" s="166"/>
    </row>
    <row r="14" spans="1:13" s="201" customFormat="1" ht="24.75" customHeight="1" x14ac:dyDescent="0.25">
      <c r="A14" s="263" t="s">
        <v>328</v>
      </c>
      <c r="B14" s="206" t="s">
        <v>29</v>
      </c>
      <c r="C14" s="206" t="s">
        <v>29</v>
      </c>
      <c r="D14" s="206" t="s">
        <v>29</v>
      </c>
      <c r="E14" s="206" t="s">
        <v>29</v>
      </c>
      <c r="F14" s="217">
        <f>SUM(F16:F24)</f>
        <v>0</v>
      </c>
      <c r="G14" s="217">
        <f>SUM(G16:G24)</f>
        <v>0</v>
      </c>
      <c r="H14" s="217">
        <f t="shared" ref="H14:I14" si="4">SUM(H15:H24)</f>
        <v>0</v>
      </c>
      <c r="I14" s="217">
        <f t="shared" si="4"/>
        <v>0</v>
      </c>
      <c r="J14" s="166">
        <f t="shared" si="2"/>
        <v>0</v>
      </c>
      <c r="K14" s="166">
        <f t="shared" si="3"/>
        <v>0</v>
      </c>
    </row>
    <row r="15" spans="1:13" s="201" customFormat="1" ht="24.75" customHeight="1" x14ac:dyDescent="0.25">
      <c r="A15" s="83" t="s">
        <v>394</v>
      </c>
      <c r="B15" s="206" t="s">
        <v>29</v>
      </c>
      <c r="C15" s="206" t="s">
        <v>29</v>
      </c>
      <c r="D15" s="206" t="s">
        <v>29</v>
      </c>
      <c r="E15" s="206" t="s">
        <v>29</v>
      </c>
      <c r="F15" s="207" t="s">
        <v>29</v>
      </c>
      <c r="G15" s="207" t="s">
        <v>29</v>
      </c>
      <c r="H15" s="207"/>
      <c r="I15" s="207"/>
      <c r="J15" s="193">
        <f>H15</f>
        <v>0</v>
      </c>
      <c r="K15" s="193">
        <f>I15</f>
        <v>0</v>
      </c>
    </row>
    <row r="16" spans="1:13" s="201" customFormat="1" ht="24.75" customHeight="1" x14ac:dyDescent="0.25">
      <c r="A16" s="83" t="s">
        <v>395</v>
      </c>
      <c r="B16" s="206" t="s">
        <v>29</v>
      </c>
      <c r="C16" s="206" t="s">
        <v>29</v>
      </c>
      <c r="D16" s="206" t="s">
        <v>29</v>
      </c>
      <c r="E16" s="206" t="s">
        <v>29</v>
      </c>
      <c r="F16" s="207"/>
      <c r="G16" s="207"/>
      <c r="H16" s="207"/>
      <c r="I16" s="207"/>
      <c r="J16" s="193">
        <f t="shared" ref="J16:K20" si="5">F16+H16</f>
        <v>0</v>
      </c>
      <c r="K16" s="193">
        <f t="shared" si="5"/>
        <v>0</v>
      </c>
    </row>
    <row r="17" spans="1:11" s="201" customFormat="1" ht="33.75" customHeight="1" x14ac:dyDescent="0.25">
      <c r="A17" s="83" t="s">
        <v>262</v>
      </c>
      <c r="B17" s="206" t="s">
        <v>29</v>
      </c>
      <c r="C17" s="206" t="s">
        <v>29</v>
      </c>
      <c r="D17" s="206" t="s">
        <v>29</v>
      </c>
      <c r="E17" s="206" t="s">
        <v>29</v>
      </c>
      <c r="F17" s="207"/>
      <c r="G17" s="207"/>
      <c r="H17" s="207"/>
      <c r="I17" s="207"/>
      <c r="J17" s="193">
        <f t="shared" si="5"/>
        <v>0</v>
      </c>
      <c r="K17" s="193">
        <f t="shared" si="5"/>
        <v>0</v>
      </c>
    </row>
    <row r="18" spans="1:11" s="201" customFormat="1" ht="24.75" customHeight="1" x14ac:dyDescent="0.25">
      <c r="A18" s="70" t="s">
        <v>370</v>
      </c>
      <c r="B18" s="208" t="s">
        <v>29</v>
      </c>
      <c r="C18" s="208" t="s">
        <v>29</v>
      </c>
      <c r="D18" s="208" t="s">
        <v>29</v>
      </c>
      <c r="E18" s="208" t="s">
        <v>29</v>
      </c>
      <c r="F18" s="218">
        <f>SUM(F19:F20)</f>
        <v>0</v>
      </c>
      <c r="G18" s="218">
        <f>SUM(G19:G20)</f>
        <v>0</v>
      </c>
      <c r="H18" s="218">
        <f>SUM(H19:H21)</f>
        <v>0</v>
      </c>
      <c r="I18" s="218">
        <f>SUM(I19:I21)</f>
        <v>0</v>
      </c>
      <c r="J18" s="166">
        <f t="shared" si="5"/>
        <v>0</v>
      </c>
      <c r="K18" s="166">
        <f t="shared" si="5"/>
        <v>0</v>
      </c>
    </row>
    <row r="19" spans="1:11" s="201" customFormat="1" ht="24.75" customHeight="1" x14ac:dyDescent="0.25">
      <c r="A19" s="83" t="s">
        <v>272</v>
      </c>
      <c r="B19" s="208" t="s">
        <v>29</v>
      </c>
      <c r="C19" s="208" t="s">
        <v>29</v>
      </c>
      <c r="D19" s="208" t="s">
        <v>29</v>
      </c>
      <c r="E19" s="208" t="s">
        <v>29</v>
      </c>
      <c r="F19" s="144"/>
      <c r="G19" s="144"/>
      <c r="H19" s="144"/>
      <c r="I19" s="144"/>
      <c r="J19" s="166">
        <f t="shared" si="5"/>
        <v>0</v>
      </c>
      <c r="K19" s="166">
        <f t="shared" si="5"/>
        <v>0</v>
      </c>
    </row>
    <row r="20" spans="1:11" s="201" customFormat="1" ht="24.75" customHeight="1" x14ac:dyDescent="0.25">
      <c r="A20" s="83" t="s">
        <v>273</v>
      </c>
      <c r="B20" s="208" t="s">
        <v>29</v>
      </c>
      <c r="C20" s="208" t="s">
        <v>29</v>
      </c>
      <c r="D20" s="208" t="s">
        <v>29</v>
      </c>
      <c r="E20" s="208" t="s">
        <v>29</v>
      </c>
      <c r="F20" s="144"/>
      <c r="G20" s="144"/>
      <c r="H20" s="144"/>
      <c r="I20" s="144"/>
      <c r="J20" s="166">
        <f t="shared" si="5"/>
        <v>0</v>
      </c>
      <c r="K20" s="166">
        <f t="shared" si="5"/>
        <v>0</v>
      </c>
    </row>
    <row r="21" spans="1:11" s="201" customFormat="1" ht="24.75" customHeight="1" x14ac:dyDescent="0.25">
      <c r="A21" s="83" t="s">
        <v>274</v>
      </c>
      <c r="B21" s="208" t="s">
        <v>29</v>
      </c>
      <c r="C21" s="208" t="s">
        <v>29</v>
      </c>
      <c r="D21" s="208" t="s">
        <v>29</v>
      </c>
      <c r="E21" s="208" t="s">
        <v>29</v>
      </c>
      <c r="F21" s="208" t="s">
        <v>29</v>
      </c>
      <c r="G21" s="208" t="s">
        <v>29</v>
      </c>
      <c r="H21" s="144"/>
      <c r="I21" s="144"/>
      <c r="J21" s="166">
        <f t="shared" ref="J21" si="6">H21</f>
        <v>0</v>
      </c>
      <c r="K21" s="166">
        <f t="shared" ref="K21" si="7">I21</f>
        <v>0</v>
      </c>
    </row>
    <row r="22" spans="1:11" s="201" customFormat="1" ht="33.75" customHeight="1" x14ac:dyDescent="0.25">
      <c r="A22" s="264" t="s">
        <v>318</v>
      </c>
      <c r="B22" s="206" t="s">
        <v>29</v>
      </c>
      <c r="C22" s="206" t="s">
        <v>29</v>
      </c>
      <c r="D22" s="206" t="s">
        <v>29</v>
      </c>
      <c r="E22" s="206" t="s">
        <v>29</v>
      </c>
      <c r="F22" s="207"/>
      <c r="G22" s="207"/>
      <c r="H22" s="207"/>
      <c r="I22" s="207"/>
      <c r="J22" s="193">
        <f t="shared" ref="J22:J24" si="8">F22+H22</f>
        <v>0</v>
      </c>
      <c r="K22" s="193">
        <f t="shared" ref="K22:K24" si="9">G22+I22</f>
        <v>0</v>
      </c>
    </row>
    <row r="23" spans="1:11" s="201" customFormat="1" ht="24.75" customHeight="1" x14ac:dyDescent="0.25">
      <c r="A23" s="83" t="s">
        <v>32</v>
      </c>
      <c r="B23" s="206" t="s">
        <v>29</v>
      </c>
      <c r="C23" s="206" t="s">
        <v>29</v>
      </c>
      <c r="D23" s="206" t="s">
        <v>29</v>
      </c>
      <c r="E23" s="206" t="s">
        <v>29</v>
      </c>
      <c r="F23" s="207"/>
      <c r="G23" s="207"/>
      <c r="H23" s="207"/>
      <c r="I23" s="207"/>
      <c r="J23" s="193">
        <f t="shared" si="8"/>
        <v>0</v>
      </c>
      <c r="K23" s="193">
        <f t="shared" si="9"/>
        <v>0</v>
      </c>
    </row>
    <row r="24" spans="1:11" s="201" customFormat="1" ht="24.75" customHeight="1" x14ac:dyDescent="0.25">
      <c r="A24" s="83" t="s">
        <v>263</v>
      </c>
      <c r="B24" s="206" t="s">
        <v>29</v>
      </c>
      <c r="C24" s="206" t="s">
        <v>29</v>
      </c>
      <c r="D24" s="206" t="s">
        <v>29</v>
      </c>
      <c r="E24" s="206" t="s">
        <v>29</v>
      </c>
      <c r="F24" s="207"/>
      <c r="G24" s="207"/>
      <c r="H24" s="207"/>
      <c r="I24" s="207"/>
      <c r="J24" s="193">
        <f t="shared" si="8"/>
        <v>0</v>
      </c>
      <c r="K24" s="193">
        <f t="shared" si="9"/>
        <v>0</v>
      </c>
    </row>
    <row r="25" spans="1:11" s="201" customFormat="1" ht="27.75" customHeight="1" x14ac:dyDescent="0.25">
      <c r="A25" s="70" t="s">
        <v>388</v>
      </c>
      <c r="B25" s="217">
        <f>SUM(B26:B31)</f>
        <v>0</v>
      </c>
      <c r="C25" s="217">
        <f t="shared" ref="C25:I25" si="10">SUM(C26:C31)</f>
        <v>0</v>
      </c>
      <c r="D25" s="217">
        <f t="shared" si="10"/>
        <v>0</v>
      </c>
      <c r="E25" s="217">
        <f t="shared" si="10"/>
        <v>0</v>
      </c>
      <c r="F25" s="217">
        <f t="shared" si="10"/>
        <v>0</v>
      </c>
      <c r="G25" s="217">
        <f t="shared" si="10"/>
        <v>0</v>
      </c>
      <c r="H25" s="217">
        <f t="shared" si="10"/>
        <v>0</v>
      </c>
      <c r="I25" s="217">
        <f t="shared" si="10"/>
        <v>0</v>
      </c>
      <c r="J25" s="193">
        <f t="shared" ref="J25:K31" si="11">B25+D25+F25+H25</f>
        <v>0</v>
      </c>
      <c r="K25" s="193">
        <f t="shared" si="11"/>
        <v>0</v>
      </c>
    </row>
    <row r="26" spans="1:11" s="201" customFormat="1" ht="24.75" customHeight="1" x14ac:dyDescent="0.25">
      <c r="A26" s="83" t="s">
        <v>266</v>
      </c>
      <c r="B26" s="207"/>
      <c r="C26" s="207"/>
      <c r="D26" s="207"/>
      <c r="E26" s="207"/>
      <c r="F26" s="207"/>
      <c r="G26" s="207"/>
      <c r="H26" s="207"/>
      <c r="I26" s="207"/>
      <c r="J26" s="193">
        <f t="shared" si="11"/>
        <v>0</v>
      </c>
      <c r="K26" s="193">
        <f t="shared" si="11"/>
        <v>0</v>
      </c>
    </row>
    <row r="27" spans="1:11" s="201" customFormat="1" ht="24.75" customHeight="1" x14ac:dyDescent="0.25">
      <c r="A27" s="83" t="s">
        <v>267</v>
      </c>
      <c r="B27" s="207"/>
      <c r="C27" s="207"/>
      <c r="D27" s="207"/>
      <c r="E27" s="207"/>
      <c r="F27" s="207"/>
      <c r="G27" s="207"/>
      <c r="H27" s="207"/>
      <c r="I27" s="207"/>
      <c r="J27" s="193">
        <f t="shared" si="11"/>
        <v>0</v>
      </c>
      <c r="K27" s="193">
        <f t="shared" si="11"/>
        <v>0</v>
      </c>
    </row>
    <row r="28" spans="1:11" s="201" customFormat="1" ht="24.75" customHeight="1" x14ac:dyDescent="0.25">
      <c r="A28" s="83" t="s">
        <v>387</v>
      </c>
      <c r="B28" s="207"/>
      <c r="C28" s="207"/>
      <c r="D28" s="207"/>
      <c r="E28" s="207"/>
      <c r="F28" s="207"/>
      <c r="G28" s="207"/>
      <c r="H28" s="207"/>
      <c r="I28" s="207"/>
      <c r="J28" s="193">
        <f t="shared" si="11"/>
        <v>0</v>
      </c>
      <c r="K28" s="193">
        <f t="shared" si="11"/>
        <v>0</v>
      </c>
    </row>
    <row r="29" spans="1:11" s="201" customFormat="1" ht="24.75" customHeight="1" x14ac:dyDescent="0.25">
      <c r="A29" s="278" t="s">
        <v>319</v>
      </c>
      <c r="B29" s="207"/>
      <c r="C29" s="207"/>
      <c r="D29" s="207"/>
      <c r="E29" s="207"/>
      <c r="F29" s="207"/>
      <c r="G29" s="207"/>
      <c r="H29" s="207"/>
      <c r="I29" s="207"/>
      <c r="J29" s="193">
        <f t="shared" si="11"/>
        <v>0</v>
      </c>
      <c r="K29" s="193">
        <f t="shared" si="11"/>
        <v>0</v>
      </c>
    </row>
    <row r="30" spans="1:11" s="201" customFormat="1" ht="24.75" customHeight="1" x14ac:dyDescent="0.25">
      <c r="A30" s="278" t="s">
        <v>320</v>
      </c>
      <c r="B30" s="207"/>
      <c r="C30" s="207"/>
      <c r="D30" s="207"/>
      <c r="E30" s="207"/>
      <c r="F30" s="207"/>
      <c r="G30" s="207"/>
      <c r="H30" s="207"/>
      <c r="I30" s="207"/>
      <c r="J30" s="193">
        <f t="shared" si="11"/>
        <v>0</v>
      </c>
      <c r="K30" s="193">
        <f t="shared" si="11"/>
        <v>0</v>
      </c>
    </row>
    <row r="31" spans="1:11" s="201" customFormat="1" ht="24.75" customHeight="1" x14ac:dyDescent="0.25">
      <c r="A31" s="278" t="s">
        <v>321</v>
      </c>
      <c r="B31" s="207"/>
      <c r="C31" s="207"/>
      <c r="D31" s="207"/>
      <c r="E31" s="207"/>
      <c r="F31" s="207"/>
      <c r="G31" s="207"/>
      <c r="H31" s="207"/>
      <c r="I31" s="207"/>
      <c r="J31" s="193">
        <f t="shared" si="11"/>
        <v>0</v>
      </c>
      <c r="K31" s="193">
        <f t="shared" si="11"/>
        <v>0</v>
      </c>
    </row>
    <row r="32" spans="1:11" s="201" customFormat="1" ht="34.5" customHeight="1" x14ac:dyDescent="0.25">
      <c r="A32" s="70" t="s">
        <v>366</v>
      </c>
      <c r="B32" s="217">
        <f>B33+B36+B37</f>
        <v>0</v>
      </c>
      <c r="C32" s="217">
        <f t="shared" ref="C32:E32" si="12">C33+C36+C37</f>
        <v>0</v>
      </c>
      <c r="D32" s="217">
        <f t="shared" si="12"/>
        <v>0</v>
      </c>
      <c r="E32" s="217">
        <f t="shared" si="12"/>
        <v>0</v>
      </c>
      <c r="F32" s="217">
        <f>F33+F34+F36+F37</f>
        <v>0</v>
      </c>
      <c r="G32" s="217">
        <f>G33+G34+G36+G37</f>
        <v>0</v>
      </c>
      <c r="H32" s="217">
        <f>SUM(H33:H37)</f>
        <v>0</v>
      </c>
      <c r="I32" s="217">
        <f>SUM(I33:I37)</f>
        <v>0</v>
      </c>
      <c r="J32" s="193">
        <f t="shared" ref="J32:J34" si="13">F32+H32</f>
        <v>0</v>
      </c>
      <c r="K32" s="193">
        <f t="shared" ref="K32:K34" si="14">G32+I32</f>
        <v>0</v>
      </c>
    </row>
    <row r="33" spans="1:11" s="201" customFormat="1" ht="24.75" customHeight="1" x14ac:dyDescent="0.25">
      <c r="A33" s="83" t="s">
        <v>264</v>
      </c>
      <c r="B33" s="207"/>
      <c r="C33" s="207"/>
      <c r="D33" s="207"/>
      <c r="E33" s="207"/>
      <c r="F33" s="207"/>
      <c r="G33" s="207"/>
      <c r="H33" s="207"/>
      <c r="I33" s="207"/>
      <c r="J33" s="193">
        <f t="shared" si="13"/>
        <v>0</v>
      </c>
      <c r="K33" s="193">
        <f t="shared" si="14"/>
        <v>0</v>
      </c>
    </row>
    <row r="34" spans="1:11" s="201" customFormat="1" ht="30.75" customHeight="1" x14ac:dyDescent="0.25">
      <c r="A34" s="83" t="s">
        <v>265</v>
      </c>
      <c r="B34" s="207" t="s">
        <v>29</v>
      </c>
      <c r="C34" s="207" t="s">
        <v>29</v>
      </c>
      <c r="D34" s="207" t="s">
        <v>29</v>
      </c>
      <c r="E34" s="207" t="s">
        <v>29</v>
      </c>
      <c r="F34" s="207"/>
      <c r="G34" s="207"/>
      <c r="H34" s="207"/>
      <c r="I34" s="207"/>
      <c r="J34" s="193">
        <f t="shared" si="13"/>
        <v>0</v>
      </c>
      <c r="K34" s="193">
        <f t="shared" si="14"/>
        <v>0</v>
      </c>
    </row>
    <row r="35" spans="1:11" s="201" customFormat="1" ht="29.25" customHeight="1" x14ac:dyDescent="0.25">
      <c r="A35" s="83" t="s">
        <v>396</v>
      </c>
      <c r="B35" s="207" t="s">
        <v>29</v>
      </c>
      <c r="C35" s="207" t="s">
        <v>29</v>
      </c>
      <c r="D35" s="207" t="s">
        <v>29</v>
      </c>
      <c r="E35" s="207" t="s">
        <v>29</v>
      </c>
      <c r="F35" s="207" t="s">
        <v>29</v>
      </c>
      <c r="G35" s="207" t="s">
        <v>29</v>
      </c>
      <c r="H35" s="207"/>
      <c r="I35" s="207"/>
      <c r="J35" s="193">
        <f>H35</f>
        <v>0</v>
      </c>
      <c r="K35" s="193">
        <f>I35</f>
        <v>0</v>
      </c>
    </row>
    <row r="36" spans="1:11" s="201" customFormat="1" ht="29.25" customHeight="1" x14ac:dyDescent="0.25">
      <c r="A36" s="53" t="s">
        <v>39</v>
      </c>
      <c r="B36" s="207"/>
      <c r="C36" s="207"/>
      <c r="D36" s="207"/>
      <c r="E36" s="207"/>
      <c r="F36" s="207"/>
      <c r="G36" s="207"/>
      <c r="H36" s="207"/>
      <c r="I36" s="207"/>
      <c r="J36" s="166">
        <f t="shared" ref="J36" si="15">B36+D36+F36+H36</f>
        <v>0</v>
      </c>
      <c r="K36" s="166">
        <f t="shared" ref="K36" si="16">C36+E36+G36+I36</f>
        <v>0</v>
      </c>
    </row>
    <row r="37" spans="1:11" s="201" customFormat="1" ht="29.25" customHeight="1" x14ac:dyDescent="0.25">
      <c r="A37" s="54" t="s">
        <v>426</v>
      </c>
      <c r="B37" s="207"/>
      <c r="C37" s="207"/>
      <c r="D37" s="207"/>
      <c r="E37" s="207"/>
      <c r="F37" s="207"/>
      <c r="G37" s="207"/>
      <c r="H37" s="207"/>
      <c r="I37" s="207"/>
      <c r="J37" s="166">
        <f t="shared" ref="J37" si="17">B37+D37+F37+H37</f>
        <v>0</v>
      </c>
      <c r="K37" s="166">
        <f t="shared" ref="K37" si="18">C37+E37+G37+I37</f>
        <v>0</v>
      </c>
    </row>
    <row r="38" spans="1:11" s="201" customFormat="1" ht="24.75" customHeight="1" x14ac:dyDescent="0.25">
      <c r="A38" s="71" t="s">
        <v>390</v>
      </c>
      <c r="B38" s="208" t="s">
        <v>29</v>
      </c>
      <c r="C38" s="208" t="s">
        <v>29</v>
      </c>
      <c r="D38" s="208" t="s">
        <v>29</v>
      </c>
      <c r="E38" s="208" t="s">
        <v>29</v>
      </c>
      <c r="F38" s="218">
        <f>SUM(F39:F40)</f>
        <v>0</v>
      </c>
      <c r="G38" s="218">
        <f>SUM(G39:G40)</f>
        <v>0</v>
      </c>
      <c r="H38" s="218">
        <f>SUM(H39:H40)</f>
        <v>0</v>
      </c>
      <c r="I38" s="218">
        <f>SUM(I39:I40)</f>
        <v>0</v>
      </c>
      <c r="J38" s="166">
        <f t="shared" ref="J38:K53" si="19">F38+H38</f>
        <v>0</v>
      </c>
      <c r="K38" s="166">
        <f t="shared" si="19"/>
        <v>0</v>
      </c>
    </row>
    <row r="39" spans="1:11" s="201" customFormat="1" ht="24.75" customHeight="1" x14ac:dyDescent="0.25">
      <c r="A39" s="262" t="s">
        <v>269</v>
      </c>
      <c r="B39" s="208" t="s">
        <v>29</v>
      </c>
      <c r="C39" s="208" t="s">
        <v>29</v>
      </c>
      <c r="D39" s="208" t="s">
        <v>29</v>
      </c>
      <c r="E39" s="208" t="s">
        <v>29</v>
      </c>
      <c r="F39" s="144"/>
      <c r="G39" s="144"/>
      <c r="H39" s="144"/>
      <c r="I39" s="144"/>
      <c r="J39" s="166">
        <f t="shared" si="19"/>
        <v>0</v>
      </c>
      <c r="K39" s="166">
        <f t="shared" si="19"/>
        <v>0</v>
      </c>
    </row>
    <row r="40" spans="1:11" s="201" customFormat="1" ht="24.75" customHeight="1" x14ac:dyDescent="0.25">
      <c r="A40" s="262" t="s">
        <v>397</v>
      </c>
      <c r="B40" s="208" t="s">
        <v>29</v>
      </c>
      <c r="C40" s="208" t="s">
        <v>29</v>
      </c>
      <c r="D40" s="208" t="s">
        <v>29</v>
      </c>
      <c r="E40" s="208" t="s">
        <v>29</v>
      </c>
      <c r="F40" s="144"/>
      <c r="G40" s="144"/>
      <c r="H40" s="144"/>
      <c r="I40" s="144"/>
      <c r="J40" s="166">
        <f t="shared" si="19"/>
        <v>0</v>
      </c>
      <c r="K40" s="166">
        <f t="shared" si="19"/>
        <v>0</v>
      </c>
    </row>
    <row r="41" spans="1:11" s="201" customFormat="1" ht="36" customHeight="1" x14ac:dyDescent="0.25">
      <c r="A41" s="70" t="s">
        <v>371</v>
      </c>
      <c r="B41" s="218">
        <f>SUM(B42:B48)</f>
        <v>0</v>
      </c>
      <c r="C41" s="218">
        <f t="shared" ref="C41:I41" si="20">SUM(C42:C48)</f>
        <v>0</v>
      </c>
      <c r="D41" s="218">
        <f t="shared" si="20"/>
        <v>0</v>
      </c>
      <c r="E41" s="218">
        <f t="shared" si="20"/>
        <v>0</v>
      </c>
      <c r="F41" s="218">
        <f t="shared" si="20"/>
        <v>0</v>
      </c>
      <c r="G41" s="218">
        <f t="shared" si="20"/>
        <v>0</v>
      </c>
      <c r="H41" s="218">
        <f t="shared" si="20"/>
        <v>0</v>
      </c>
      <c r="I41" s="218">
        <f t="shared" si="20"/>
        <v>0</v>
      </c>
      <c r="J41" s="166">
        <f t="shared" ref="J41:J48" si="21">B41+D41+F41+H41</f>
        <v>0</v>
      </c>
      <c r="K41" s="166">
        <f t="shared" ref="K41:K48" si="22">C41+E41+G41+I41</f>
        <v>0</v>
      </c>
    </row>
    <row r="42" spans="1:11" s="201" customFormat="1" ht="24.75" customHeight="1" x14ac:dyDescent="0.25">
      <c r="A42" s="83" t="s">
        <v>278</v>
      </c>
      <c r="B42" s="144"/>
      <c r="C42" s="144"/>
      <c r="D42" s="144"/>
      <c r="E42" s="144"/>
      <c r="F42" s="144"/>
      <c r="G42" s="144"/>
      <c r="H42" s="144"/>
      <c r="I42" s="144"/>
      <c r="J42" s="166">
        <f t="shared" si="21"/>
        <v>0</v>
      </c>
      <c r="K42" s="166">
        <f t="shared" si="22"/>
        <v>0</v>
      </c>
    </row>
    <row r="43" spans="1:11" s="201" customFormat="1" ht="24.75" customHeight="1" x14ac:dyDescent="0.25">
      <c r="A43" s="83" t="s">
        <v>279</v>
      </c>
      <c r="B43" s="144"/>
      <c r="C43" s="144"/>
      <c r="D43" s="144"/>
      <c r="E43" s="144"/>
      <c r="F43" s="144"/>
      <c r="G43" s="144"/>
      <c r="H43" s="144"/>
      <c r="I43" s="144"/>
      <c r="J43" s="166">
        <f t="shared" si="21"/>
        <v>0</v>
      </c>
      <c r="K43" s="166">
        <f t="shared" si="22"/>
        <v>0</v>
      </c>
    </row>
    <row r="44" spans="1:11" s="201" customFormat="1" ht="24.75" customHeight="1" x14ac:dyDescent="0.25">
      <c r="A44" s="83" t="s">
        <v>280</v>
      </c>
      <c r="B44" s="144"/>
      <c r="C44" s="144"/>
      <c r="D44" s="144"/>
      <c r="E44" s="144"/>
      <c r="F44" s="144"/>
      <c r="G44" s="144"/>
      <c r="H44" s="144"/>
      <c r="I44" s="144"/>
      <c r="J44" s="199">
        <f t="shared" si="21"/>
        <v>0</v>
      </c>
      <c r="K44" s="199">
        <f t="shared" si="22"/>
        <v>0</v>
      </c>
    </row>
    <row r="45" spans="1:11" s="201" customFormat="1" ht="24.75" customHeight="1" x14ac:dyDescent="0.25">
      <c r="A45" s="83" t="s">
        <v>281</v>
      </c>
      <c r="B45" s="144"/>
      <c r="C45" s="144"/>
      <c r="D45" s="144"/>
      <c r="E45" s="144"/>
      <c r="F45" s="144"/>
      <c r="G45" s="144"/>
      <c r="H45" s="144"/>
      <c r="I45" s="144"/>
      <c r="J45" s="199">
        <f t="shared" si="21"/>
        <v>0</v>
      </c>
      <c r="K45" s="199">
        <f t="shared" si="22"/>
        <v>0</v>
      </c>
    </row>
    <row r="46" spans="1:11" s="201" customFormat="1" ht="24.75" customHeight="1" x14ac:dyDescent="0.25">
      <c r="A46" s="83" t="s">
        <v>282</v>
      </c>
      <c r="B46" s="144"/>
      <c r="C46" s="144"/>
      <c r="D46" s="144"/>
      <c r="E46" s="144"/>
      <c r="F46" s="144"/>
      <c r="G46" s="144"/>
      <c r="H46" s="144"/>
      <c r="I46" s="144"/>
      <c r="J46" s="199">
        <f t="shared" si="21"/>
        <v>0</v>
      </c>
      <c r="K46" s="199">
        <f t="shared" si="22"/>
        <v>0</v>
      </c>
    </row>
    <row r="47" spans="1:11" s="201" customFormat="1" ht="30.75" customHeight="1" x14ac:dyDescent="0.25">
      <c r="A47" s="83" t="s">
        <v>398</v>
      </c>
      <c r="B47" s="144"/>
      <c r="C47" s="144"/>
      <c r="D47" s="144"/>
      <c r="E47" s="144"/>
      <c r="F47" s="144"/>
      <c r="G47" s="144"/>
      <c r="H47" s="144"/>
      <c r="I47" s="144"/>
      <c r="J47" s="199">
        <f t="shared" si="21"/>
        <v>0</v>
      </c>
      <c r="K47" s="199">
        <f t="shared" si="22"/>
        <v>0</v>
      </c>
    </row>
    <row r="48" spans="1:11" s="201" customFormat="1" ht="24.75" customHeight="1" x14ac:dyDescent="0.25">
      <c r="A48" s="83" t="s">
        <v>283</v>
      </c>
      <c r="B48" s="144"/>
      <c r="C48" s="144"/>
      <c r="D48" s="144"/>
      <c r="E48" s="144"/>
      <c r="F48" s="144"/>
      <c r="G48" s="144"/>
      <c r="H48" s="144"/>
      <c r="I48" s="144"/>
      <c r="J48" s="199">
        <f t="shared" si="21"/>
        <v>0</v>
      </c>
      <c r="K48" s="199">
        <f t="shared" si="22"/>
        <v>0</v>
      </c>
    </row>
    <row r="49" spans="1:11" s="201" customFormat="1" ht="35.25" customHeight="1" x14ac:dyDescent="0.25">
      <c r="A49" s="266" t="s">
        <v>287</v>
      </c>
      <c r="B49" s="218">
        <f>B55+B58+B59+B60</f>
        <v>0</v>
      </c>
      <c r="C49" s="218">
        <f t="shared" ref="C49:E49" si="23">C55+C58+C59+C60</f>
        <v>0</v>
      </c>
      <c r="D49" s="218">
        <f t="shared" si="23"/>
        <v>0</v>
      </c>
      <c r="E49" s="218">
        <f t="shared" si="23"/>
        <v>0</v>
      </c>
      <c r="F49" s="218">
        <f>F55+F58+F59+F60+F61</f>
        <v>0</v>
      </c>
      <c r="G49" s="218">
        <f t="shared" ref="G49:I49" si="24">G55+G58+G59+G60+G61</f>
        <v>0</v>
      </c>
      <c r="H49" s="218">
        <f t="shared" si="24"/>
        <v>0</v>
      </c>
      <c r="I49" s="218">
        <f t="shared" si="24"/>
        <v>0</v>
      </c>
      <c r="J49" s="199"/>
      <c r="K49" s="199"/>
    </row>
    <row r="50" spans="1:11" s="201" customFormat="1" ht="24.75" customHeight="1" x14ac:dyDescent="0.25">
      <c r="A50" s="70" t="s">
        <v>399</v>
      </c>
      <c r="B50" s="208" t="s">
        <v>29</v>
      </c>
      <c r="C50" s="208" t="s">
        <v>29</v>
      </c>
      <c r="D50" s="208" t="s">
        <v>29</v>
      </c>
      <c r="E50" s="208" t="s">
        <v>29</v>
      </c>
      <c r="F50" s="144"/>
      <c r="G50" s="144"/>
      <c r="H50" s="144"/>
      <c r="I50" s="144"/>
      <c r="J50" s="166">
        <f t="shared" ref="J50:J52" si="25">F50+H50</f>
        <v>0</v>
      </c>
      <c r="K50" s="166">
        <f t="shared" ref="K50:K52" si="26">G50+I50</f>
        <v>0</v>
      </c>
    </row>
    <row r="51" spans="1:11" s="201" customFormat="1" ht="24.75" customHeight="1" x14ac:dyDescent="0.25">
      <c r="A51" s="83" t="s">
        <v>36</v>
      </c>
      <c r="B51" s="208" t="s">
        <v>29</v>
      </c>
      <c r="C51" s="208" t="s">
        <v>29</v>
      </c>
      <c r="D51" s="208" t="s">
        <v>29</v>
      </c>
      <c r="E51" s="208" t="s">
        <v>29</v>
      </c>
      <c r="F51" s="144"/>
      <c r="G51" s="144"/>
      <c r="H51" s="144"/>
      <c r="I51" s="144"/>
      <c r="J51" s="166">
        <f t="shared" si="25"/>
        <v>0</v>
      </c>
      <c r="K51" s="166">
        <f t="shared" si="26"/>
        <v>0</v>
      </c>
    </row>
    <row r="52" spans="1:11" s="201" customFormat="1" ht="24.75" customHeight="1" x14ac:dyDescent="0.25">
      <c r="A52" s="83" t="s">
        <v>30</v>
      </c>
      <c r="B52" s="208" t="s">
        <v>29</v>
      </c>
      <c r="C52" s="208" t="s">
        <v>29</v>
      </c>
      <c r="D52" s="208" t="s">
        <v>29</v>
      </c>
      <c r="E52" s="208" t="s">
        <v>29</v>
      </c>
      <c r="F52" s="144"/>
      <c r="G52" s="144"/>
      <c r="H52" s="144"/>
      <c r="I52" s="144"/>
      <c r="J52" s="166">
        <f t="shared" si="25"/>
        <v>0</v>
      </c>
      <c r="K52" s="166">
        <f t="shared" si="26"/>
        <v>0</v>
      </c>
    </row>
    <row r="53" spans="1:11" s="201" customFormat="1" ht="24.75" customHeight="1" x14ac:dyDescent="0.25">
      <c r="A53" s="83" t="s">
        <v>31</v>
      </c>
      <c r="B53" s="208" t="s">
        <v>29</v>
      </c>
      <c r="C53" s="208" t="s">
        <v>29</v>
      </c>
      <c r="D53" s="208" t="s">
        <v>29</v>
      </c>
      <c r="E53" s="208" t="s">
        <v>29</v>
      </c>
      <c r="F53" s="144"/>
      <c r="G53" s="144"/>
      <c r="H53" s="144"/>
      <c r="I53" s="144"/>
      <c r="J53" s="166">
        <f t="shared" si="19"/>
        <v>0</v>
      </c>
      <c r="K53" s="166">
        <f t="shared" si="19"/>
        <v>0</v>
      </c>
    </row>
    <row r="54" spans="1:11" s="201" customFormat="1" ht="24.75" customHeight="1" x14ac:dyDescent="0.25">
      <c r="A54" s="70" t="s">
        <v>10</v>
      </c>
      <c r="B54" s="144" t="s">
        <v>29</v>
      </c>
      <c r="C54" s="144" t="s">
        <v>29</v>
      </c>
      <c r="D54" s="144" t="s">
        <v>29</v>
      </c>
      <c r="E54" s="144" t="s">
        <v>29</v>
      </c>
      <c r="F54" s="144"/>
      <c r="G54" s="144"/>
      <c r="H54" s="144"/>
      <c r="I54" s="144"/>
      <c r="J54" s="166">
        <f>F54+H54</f>
        <v>0</v>
      </c>
      <c r="K54" s="166">
        <f>G54+I54</f>
        <v>0</v>
      </c>
    </row>
    <row r="55" spans="1:11" s="201" customFormat="1" ht="33" customHeight="1" x14ac:dyDescent="0.25">
      <c r="A55" s="70" t="s">
        <v>368</v>
      </c>
      <c r="B55" s="218">
        <f>B56</f>
        <v>0</v>
      </c>
      <c r="C55" s="218">
        <f t="shared" ref="C55:E55" si="27">C56</f>
        <v>0</v>
      </c>
      <c r="D55" s="218">
        <f t="shared" si="27"/>
        <v>0</v>
      </c>
      <c r="E55" s="218">
        <f t="shared" si="27"/>
        <v>0</v>
      </c>
      <c r="F55" s="218">
        <f>SUM(F56:F57)</f>
        <v>0</v>
      </c>
      <c r="G55" s="218">
        <f t="shared" ref="G55:I55" si="28">SUM(G56:G57)</f>
        <v>0</v>
      </c>
      <c r="H55" s="218">
        <f t="shared" si="28"/>
        <v>0</v>
      </c>
      <c r="I55" s="218">
        <f t="shared" si="28"/>
        <v>0</v>
      </c>
      <c r="J55" s="166">
        <f t="shared" ref="J55:K60" si="29">B55+D55+F55+H55</f>
        <v>0</v>
      </c>
      <c r="K55" s="166">
        <f t="shared" si="29"/>
        <v>0</v>
      </c>
    </row>
    <row r="56" spans="1:11" s="201" customFormat="1" ht="29.25" customHeight="1" x14ac:dyDescent="0.25">
      <c r="A56" s="83" t="s">
        <v>290</v>
      </c>
      <c r="B56" s="144"/>
      <c r="C56" s="144"/>
      <c r="D56" s="144"/>
      <c r="E56" s="144"/>
      <c r="F56" s="144"/>
      <c r="G56" s="144"/>
      <c r="H56" s="144"/>
      <c r="I56" s="144"/>
      <c r="J56" s="166">
        <f t="shared" si="29"/>
        <v>0</v>
      </c>
      <c r="K56" s="166">
        <f t="shared" si="29"/>
        <v>0</v>
      </c>
    </row>
    <row r="57" spans="1:11" s="201" customFormat="1" ht="29.25" customHeight="1" x14ac:dyDescent="0.25">
      <c r="A57" s="83" t="s">
        <v>289</v>
      </c>
      <c r="B57" s="144" t="s">
        <v>29</v>
      </c>
      <c r="C57" s="144" t="s">
        <v>29</v>
      </c>
      <c r="D57" s="144" t="s">
        <v>29</v>
      </c>
      <c r="E57" s="144" t="s">
        <v>29</v>
      </c>
      <c r="F57" s="144"/>
      <c r="G57" s="144"/>
      <c r="H57" s="144"/>
      <c r="I57" s="144"/>
      <c r="J57" s="166">
        <f t="shared" ref="J57:K57" si="30">F57+H57</f>
        <v>0</v>
      </c>
      <c r="K57" s="166">
        <f t="shared" si="30"/>
        <v>0</v>
      </c>
    </row>
    <row r="58" spans="1:11" s="201" customFormat="1" ht="24.75" customHeight="1" x14ac:dyDescent="0.25">
      <c r="A58" s="70" t="s">
        <v>271</v>
      </c>
      <c r="B58" s="144"/>
      <c r="C58" s="144"/>
      <c r="D58" s="144"/>
      <c r="E58" s="144"/>
      <c r="F58" s="144"/>
      <c r="G58" s="144"/>
      <c r="H58" s="144"/>
      <c r="I58" s="144"/>
      <c r="J58" s="166">
        <f t="shared" ref="J58" si="31">B58+D58+F58+H58</f>
        <v>0</v>
      </c>
      <c r="K58" s="166">
        <f t="shared" ref="K58" si="32">C58+E58+G58+I58</f>
        <v>0</v>
      </c>
    </row>
    <row r="59" spans="1:11" s="201" customFormat="1" ht="39" customHeight="1" x14ac:dyDescent="0.25">
      <c r="A59" s="70" t="s">
        <v>369</v>
      </c>
      <c r="B59" s="144"/>
      <c r="C59" s="144"/>
      <c r="D59" s="144"/>
      <c r="E59" s="144"/>
      <c r="F59" s="144"/>
      <c r="G59" s="144"/>
      <c r="H59" s="144"/>
      <c r="I59" s="144"/>
      <c r="J59" s="166">
        <f t="shared" si="29"/>
        <v>0</v>
      </c>
      <c r="K59" s="166">
        <f t="shared" si="29"/>
        <v>0</v>
      </c>
    </row>
    <row r="60" spans="1:11" s="201" customFormat="1" ht="24.75" customHeight="1" x14ac:dyDescent="0.25">
      <c r="A60" s="83" t="s">
        <v>270</v>
      </c>
      <c r="B60" s="144"/>
      <c r="C60" s="144"/>
      <c r="D60" s="144"/>
      <c r="E60" s="144"/>
      <c r="F60" s="144"/>
      <c r="G60" s="144"/>
      <c r="H60" s="144"/>
      <c r="I60" s="144"/>
      <c r="J60" s="166">
        <f t="shared" si="29"/>
        <v>0</v>
      </c>
      <c r="K60" s="166">
        <f t="shared" si="29"/>
        <v>0</v>
      </c>
    </row>
    <row r="61" spans="1:11" s="201" customFormat="1" ht="24.75" customHeight="1" x14ac:dyDescent="0.25">
      <c r="A61" s="70" t="s">
        <v>268</v>
      </c>
      <c r="B61" s="208" t="s">
        <v>29</v>
      </c>
      <c r="C61" s="208" t="s">
        <v>29</v>
      </c>
      <c r="D61" s="208" t="s">
        <v>29</v>
      </c>
      <c r="E61" s="208" t="s">
        <v>29</v>
      </c>
      <c r="F61" s="144"/>
      <c r="G61" s="144"/>
      <c r="H61" s="144"/>
      <c r="I61" s="144"/>
      <c r="J61" s="166">
        <f t="shared" ref="J61" si="33">F61+H61</f>
        <v>0</v>
      </c>
      <c r="K61" s="166">
        <f t="shared" ref="K61" si="34">G61+I61</f>
        <v>0</v>
      </c>
    </row>
    <row r="62" spans="1:11" s="201" customFormat="1" ht="30.75" customHeight="1" x14ac:dyDescent="0.25">
      <c r="A62" s="70" t="s">
        <v>276</v>
      </c>
      <c r="B62" s="144"/>
      <c r="C62" s="144"/>
      <c r="D62" s="144"/>
      <c r="E62" s="144"/>
      <c r="F62" s="144"/>
      <c r="G62" s="144"/>
      <c r="H62" s="144"/>
      <c r="I62" s="144"/>
      <c r="J62" s="166">
        <f t="shared" ref="J62:K62" si="35">B62+D62+F62+H62</f>
        <v>0</v>
      </c>
      <c r="K62" s="166">
        <f t="shared" si="35"/>
        <v>0</v>
      </c>
    </row>
    <row r="63" spans="1:11" s="201" customFormat="1" ht="30.75" customHeight="1" x14ac:dyDescent="0.25">
      <c r="A63" s="278" t="s">
        <v>352</v>
      </c>
      <c r="B63" s="144"/>
      <c r="C63" s="144"/>
      <c r="D63" s="144"/>
      <c r="E63" s="144"/>
      <c r="F63" s="144"/>
      <c r="G63" s="144"/>
      <c r="H63" s="144"/>
      <c r="I63" s="144"/>
      <c r="J63" s="166">
        <f t="shared" ref="J63:J71" si="36">B63+D63+F63+H63</f>
        <v>0</v>
      </c>
      <c r="K63" s="166">
        <f t="shared" ref="K63:K71" si="37">C63+E63+G63+I63</f>
        <v>0</v>
      </c>
    </row>
    <row r="64" spans="1:11" s="201" customFormat="1" ht="30.75" customHeight="1" x14ac:dyDescent="0.25">
      <c r="A64" s="278" t="s">
        <v>412</v>
      </c>
      <c r="B64" s="144"/>
      <c r="C64" s="144"/>
      <c r="D64" s="144"/>
      <c r="E64" s="144"/>
      <c r="F64" s="144"/>
      <c r="G64" s="144"/>
      <c r="H64" s="144"/>
      <c r="I64" s="144"/>
      <c r="J64" s="166">
        <f t="shared" si="36"/>
        <v>0</v>
      </c>
      <c r="K64" s="166">
        <f t="shared" si="37"/>
        <v>0</v>
      </c>
    </row>
    <row r="65" spans="1:11" s="201" customFormat="1" ht="30.75" customHeight="1" x14ac:dyDescent="0.25">
      <c r="A65" s="278" t="s">
        <v>354</v>
      </c>
      <c r="B65" s="144"/>
      <c r="C65" s="144"/>
      <c r="D65" s="144"/>
      <c r="E65" s="144"/>
      <c r="F65" s="144"/>
      <c r="G65" s="144"/>
      <c r="H65" s="144"/>
      <c r="I65" s="144"/>
      <c r="J65" s="166">
        <f t="shared" si="36"/>
        <v>0</v>
      </c>
      <c r="K65" s="166">
        <f t="shared" si="37"/>
        <v>0</v>
      </c>
    </row>
    <row r="66" spans="1:11" s="201" customFormat="1" ht="30.75" customHeight="1" x14ac:dyDescent="0.25">
      <c r="A66" s="282" t="s">
        <v>331</v>
      </c>
      <c r="B66" s="144"/>
      <c r="C66" s="144"/>
      <c r="D66" s="144"/>
      <c r="E66" s="144"/>
      <c r="F66" s="144"/>
      <c r="G66" s="144"/>
      <c r="H66" s="144"/>
      <c r="I66" s="144"/>
      <c r="J66" s="166">
        <f t="shared" si="36"/>
        <v>0</v>
      </c>
      <c r="K66" s="166">
        <f t="shared" si="37"/>
        <v>0</v>
      </c>
    </row>
    <row r="67" spans="1:11" s="201" customFormat="1" ht="30.75" customHeight="1" x14ac:dyDescent="0.25">
      <c r="A67" s="265" t="s">
        <v>323</v>
      </c>
      <c r="B67" s="144"/>
      <c r="C67" s="144"/>
      <c r="D67" s="144"/>
      <c r="E67" s="144"/>
      <c r="F67" s="144"/>
      <c r="G67" s="144"/>
      <c r="H67" s="144"/>
      <c r="I67" s="144"/>
      <c r="J67" s="166">
        <f t="shared" si="36"/>
        <v>0</v>
      </c>
      <c r="K67" s="166">
        <f t="shared" si="37"/>
        <v>0</v>
      </c>
    </row>
    <row r="68" spans="1:11" s="201" customFormat="1" ht="24.75" customHeight="1" x14ac:dyDescent="0.25">
      <c r="A68" s="70" t="s">
        <v>386</v>
      </c>
      <c r="B68" s="144"/>
      <c r="C68" s="144"/>
      <c r="D68" s="144"/>
      <c r="E68" s="144"/>
      <c r="F68" s="144"/>
      <c r="G68" s="144"/>
      <c r="H68" s="144"/>
      <c r="I68" s="144"/>
      <c r="J68" s="199">
        <f t="shared" si="36"/>
        <v>0</v>
      </c>
      <c r="K68" s="199">
        <f t="shared" si="37"/>
        <v>0</v>
      </c>
    </row>
    <row r="69" spans="1:11" s="201" customFormat="1" ht="24.75" customHeight="1" x14ac:dyDescent="0.25">
      <c r="A69" s="83" t="s">
        <v>391</v>
      </c>
      <c r="B69" s="144"/>
      <c r="C69" s="144"/>
      <c r="D69" s="144"/>
      <c r="E69" s="144"/>
      <c r="F69" s="144"/>
      <c r="G69" s="144"/>
      <c r="H69" s="144"/>
      <c r="I69" s="144"/>
      <c r="J69" s="199">
        <f t="shared" si="36"/>
        <v>0</v>
      </c>
      <c r="K69" s="199">
        <f t="shared" si="37"/>
        <v>0</v>
      </c>
    </row>
    <row r="70" spans="1:11" s="201" customFormat="1" ht="24.75" customHeight="1" x14ac:dyDescent="0.25">
      <c r="A70" s="83" t="s">
        <v>284</v>
      </c>
      <c r="B70" s="144"/>
      <c r="C70" s="144"/>
      <c r="D70" s="144"/>
      <c r="E70" s="144"/>
      <c r="F70" s="144"/>
      <c r="G70" s="144"/>
      <c r="H70" s="144"/>
      <c r="I70" s="144"/>
      <c r="J70" s="199">
        <f t="shared" si="36"/>
        <v>0</v>
      </c>
      <c r="K70" s="199">
        <f t="shared" si="37"/>
        <v>0</v>
      </c>
    </row>
    <row r="71" spans="1:11" s="201" customFormat="1" ht="24.75" customHeight="1" x14ac:dyDescent="0.25">
      <c r="A71" s="278" t="s">
        <v>348</v>
      </c>
      <c r="B71" s="248"/>
      <c r="C71" s="248"/>
      <c r="D71" s="248"/>
      <c r="E71" s="248"/>
      <c r="F71" s="248"/>
      <c r="G71" s="248"/>
      <c r="H71" s="248"/>
      <c r="I71" s="248"/>
      <c r="J71" s="199">
        <f t="shared" si="36"/>
        <v>0</v>
      </c>
      <c r="K71" s="199">
        <f t="shared" si="37"/>
        <v>0</v>
      </c>
    </row>
    <row r="72" spans="1:11" s="201" customFormat="1" ht="24.75" customHeight="1" x14ac:dyDescent="0.25">
      <c r="A72" s="278" t="s">
        <v>349</v>
      </c>
      <c r="B72" s="208" t="s">
        <v>29</v>
      </c>
      <c r="C72" s="208" t="s">
        <v>29</v>
      </c>
      <c r="D72" s="208" t="s">
        <v>29</v>
      </c>
      <c r="E72" s="208" t="s">
        <v>29</v>
      </c>
      <c r="F72" s="248"/>
      <c r="G72" s="248"/>
      <c r="H72" s="248"/>
      <c r="I72" s="248"/>
      <c r="J72" s="199">
        <f>F72+H72</f>
        <v>0</v>
      </c>
      <c r="K72" s="199">
        <f>G72+I72</f>
        <v>0</v>
      </c>
    </row>
    <row r="73" spans="1:11" s="201" customFormat="1" ht="24.75" customHeight="1" x14ac:dyDescent="0.25">
      <c r="A73" s="280" t="s">
        <v>351</v>
      </c>
      <c r="B73" s="208" t="s">
        <v>29</v>
      </c>
      <c r="C73" s="208" t="s">
        <v>29</v>
      </c>
      <c r="D73" s="208" t="s">
        <v>29</v>
      </c>
      <c r="E73" s="208" t="s">
        <v>29</v>
      </c>
      <c r="F73" s="248"/>
      <c r="G73" s="248"/>
      <c r="H73" s="248"/>
      <c r="I73" s="248"/>
      <c r="J73" s="199">
        <f>F73+H73</f>
        <v>0</v>
      </c>
      <c r="K73" s="199">
        <f>G73+I73</f>
        <v>0</v>
      </c>
    </row>
    <row r="74" spans="1:11" s="201" customFormat="1" ht="33" customHeight="1" x14ac:dyDescent="0.25">
      <c r="A74" s="279" t="s">
        <v>408</v>
      </c>
      <c r="B74" s="218">
        <f>SUM(B75:B79)</f>
        <v>0</v>
      </c>
      <c r="C74" s="218">
        <f t="shared" ref="C74:I74" si="38">SUM(C75:C79)</f>
        <v>0</v>
      </c>
      <c r="D74" s="218">
        <f t="shared" si="38"/>
        <v>0</v>
      </c>
      <c r="E74" s="218">
        <f t="shared" si="38"/>
        <v>0</v>
      </c>
      <c r="F74" s="218">
        <f t="shared" si="38"/>
        <v>0</v>
      </c>
      <c r="G74" s="218">
        <f t="shared" si="38"/>
        <v>0</v>
      </c>
      <c r="H74" s="218">
        <f t="shared" si="38"/>
        <v>0</v>
      </c>
      <c r="I74" s="218">
        <f t="shared" si="38"/>
        <v>0</v>
      </c>
      <c r="J74" s="166">
        <f t="shared" ref="J74:K79" si="39">B74+D74+F74+H74</f>
        <v>0</v>
      </c>
      <c r="K74" s="166">
        <f t="shared" si="39"/>
        <v>0</v>
      </c>
    </row>
    <row r="75" spans="1:11" s="201" customFormat="1" ht="24.75" customHeight="1" x14ac:dyDescent="0.25">
      <c r="A75" s="83" t="s">
        <v>406</v>
      </c>
      <c r="B75" s="144"/>
      <c r="C75" s="144"/>
      <c r="D75" s="144"/>
      <c r="E75" s="144"/>
      <c r="F75" s="144"/>
      <c r="G75" s="144"/>
      <c r="H75" s="144"/>
      <c r="I75" s="144"/>
      <c r="J75" s="166">
        <f t="shared" si="39"/>
        <v>0</v>
      </c>
      <c r="K75" s="166">
        <f t="shared" si="39"/>
        <v>0</v>
      </c>
    </row>
    <row r="76" spans="1:11" s="201" customFormat="1" ht="24.75" customHeight="1" x14ac:dyDescent="0.25">
      <c r="A76" s="83" t="s">
        <v>405</v>
      </c>
      <c r="B76" s="144"/>
      <c r="C76" s="144"/>
      <c r="D76" s="144"/>
      <c r="E76" s="144"/>
      <c r="F76" s="144"/>
      <c r="G76" s="144"/>
      <c r="H76" s="144"/>
      <c r="I76" s="144"/>
      <c r="J76" s="166">
        <f t="shared" si="39"/>
        <v>0</v>
      </c>
      <c r="K76" s="166">
        <f t="shared" si="39"/>
        <v>0</v>
      </c>
    </row>
    <row r="77" spans="1:11" s="201" customFormat="1" ht="24.75" customHeight="1" x14ac:dyDescent="0.25">
      <c r="A77" s="83" t="s">
        <v>409</v>
      </c>
      <c r="B77" s="144"/>
      <c r="C77" s="144"/>
      <c r="D77" s="144"/>
      <c r="E77" s="144"/>
      <c r="F77" s="144"/>
      <c r="G77" s="144"/>
      <c r="H77" s="144"/>
      <c r="I77" s="144"/>
      <c r="J77" s="166">
        <f t="shared" si="39"/>
        <v>0</v>
      </c>
      <c r="K77" s="166">
        <f t="shared" si="39"/>
        <v>0</v>
      </c>
    </row>
    <row r="78" spans="1:11" s="201" customFormat="1" ht="24.75" customHeight="1" x14ac:dyDescent="0.25">
      <c r="A78" s="83" t="s">
        <v>404</v>
      </c>
      <c r="B78" s="144"/>
      <c r="C78" s="144"/>
      <c r="D78" s="144"/>
      <c r="E78" s="144"/>
      <c r="F78" s="144"/>
      <c r="G78" s="144"/>
      <c r="H78" s="144"/>
      <c r="I78" s="144"/>
      <c r="J78" s="166">
        <f t="shared" si="39"/>
        <v>0</v>
      </c>
      <c r="K78" s="166">
        <f t="shared" si="39"/>
        <v>0</v>
      </c>
    </row>
    <row r="79" spans="1:11" s="201" customFormat="1" ht="24.75" customHeight="1" x14ac:dyDescent="0.25">
      <c r="A79" s="83" t="s">
        <v>407</v>
      </c>
      <c r="B79" s="144"/>
      <c r="C79" s="144"/>
      <c r="D79" s="144"/>
      <c r="E79" s="144"/>
      <c r="F79" s="144"/>
      <c r="G79" s="144"/>
      <c r="H79" s="144"/>
      <c r="I79" s="144"/>
      <c r="J79" s="166">
        <f t="shared" si="39"/>
        <v>0</v>
      </c>
      <c r="K79" s="166">
        <f t="shared" si="39"/>
        <v>0</v>
      </c>
    </row>
    <row r="80" spans="1:11" s="201" customFormat="1" ht="32.25" customHeight="1" x14ac:dyDescent="0.25">
      <c r="A80" s="88" t="s">
        <v>372</v>
      </c>
      <c r="B80" s="272">
        <f>SUM(B81:B82)</f>
        <v>0</v>
      </c>
      <c r="C80" s="272">
        <f t="shared" ref="C80:I80" si="40">SUM(C81:C82)</f>
        <v>0</v>
      </c>
      <c r="D80" s="272">
        <f t="shared" si="40"/>
        <v>0</v>
      </c>
      <c r="E80" s="272">
        <f t="shared" si="40"/>
        <v>0</v>
      </c>
      <c r="F80" s="272">
        <f t="shared" si="40"/>
        <v>0</v>
      </c>
      <c r="G80" s="272">
        <f t="shared" si="40"/>
        <v>0</v>
      </c>
      <c r="H80" s="272">
        <f t="shared" si="40"/>
        <v>0</v>
      </c>
      <c r="I80" s="272">
        <f t="shared" si="40"/>
        <v>0</v>
      </c>
      <c r="J80" s="199">
        <f t="shared" ref="J80:K86" si="41">B80+D80+F80+H80</f>
        <v>0</v>
      </c>
      <c r="K80" s="199">
        <f t="shared" si="41"/>
        <v>0</v>
      </c>
    </row>
    <row r="81" spans="1:11" s="201" customFormat="1" ht="24.75" customHeight="1" x14ac:dyDescent="0.25">
      <c r="A81" s="271" t="s">
        <v>355</v>
      </c>
      <c r="B81" s="248"/>
      <c r="C81" s="144"/>
      <c r="D81" s="144"/>
      <c r="E81" s="144"/>
      <c r="F81" s="144"/>
      <c r="G81" s="144"/>
      <c r="H81" s="144"/>
      <c r="I81" s="144"/>
      <c r="J81" s="199">
        <f t="shared" si="41"/>
        <v>0</v>
      </c>
      <c r="K81" s="199">
        <f t="shared" si="41"/>
        <v>0</v>
      </c>
    </row>
    <row r="82" spans="1:11" s="201" customFormat="1" ht="24.75" customHeight="1" x14ac:dyDescent="0.25">
      <c r="A82" s="271" t="s">
        <v>356</v>
      </c>
      <c r="B82" s="248"/>
      <c r="C82" s="144"/>
      <c r="D82" s="144"/>
      <c r="E82" s="144"/>
      <c r="F82" s="144"/>
      <c r="G82" s="144"/>
      <c r="H82" s="144"/>
      <c r="I82" s="144"/>
      <c r="J82" s="199">
        <f t="shared" si="41"/>
        <v>0</v>
      </c>
      <c r="K82" s="199">
        <f t="shared" si="41"/>
        <v>0</v>
      </c>
    </row>
    <row r="83" spans="1:11" s="201" customFormat="1" ht="24.75" customHeight="1" x14ac:dyDescent="0.25">
      <c r="A83" s="70" t="s">
        <v>392</v>
      </c>
      <c r="B83" s="144"/>
      <c r="C83" s="144"/>
      <c r="D83" s="144"/>
      <c r="E83" s="144"/>
      <c r="F83" s="144"/>
      <c r="G83" s="144"/>
      <c r="H83" s="144"/>
      <c r="I83" s="144"/>
      <c r="J83" s="166">
        <f t="shared" si="41"/>
        <v>0</v>
      </c>
      <c r="K83" s="166">
        <f t="shared" si="41"/>
        <v>0</v>
      </c>
    </row>
    <row r="84" spans="1:11" s="201" customFormat="1" ht="24.75" customHeight="1" x14ac:dyDescent="0.25">
      <c r="A84" s="281" t="s">
        <v>334</v>
      </c>
      <c r="B84" s="144"/>
      <c r="C84" s="144"/>
      <c r="D84" s="144"/>
      <c r="E84" s="144"/>
      <c r="F84" s="144"/>
      <c r="G84" s="144"/>
      <c r="H84" s="144"/>
      <c r="I84" s="144"/>
      <c r="J84" s="166">
        <f t="shared" ref="J84" si="42">B84+D84+F84+H84</f>
        <v>0</v>
      </c>
      <c r="K84" s="166">
        <f t="shared" ref="K84" si="43">C84+E84+G84+I84</f>
        <v>0</v>
      </c>
    </row>
    <row r="85" spans="1:11" s="201" customFormat="1" ht="24.75" customHeight="1" x14ac:dyDescent="0.25">
      <c r="A85" s="70" t="s">
        <v>277</v>
      </c>
      <c r="B85" s="208" t="s">
        <v>29</v>
      </c>
      <c r="C85" s="208" t="s">
        <v>29</v>
      </c>
      <c r="D85" s="208" t="s">
        <v>29</v>
      </c>
      <c r="E85" s="208" t="s">
        <v>29</v>
      </c>
      <c r="F85" s="144"/>
      <c r="G85" s="144"/>
      <c r="H85" s="144"/>
      <c r="I85" s="144"/>
      <c r="J85" s="166">
        <f t="shared" ref="J85" si="44">F85+H85</f>
        <v>0</v>
      </c>
      <c r="K85" s="166">
        <f t="shared" ref="K85" si="45">G85+I85</f>
        <v>0</v>
      </c>
    </row>
    <row r="86" spans="1:11" s="201" customFormat="1" ht="24.75" customHeight="1" x14ac:dyDescent="0.25">
      <c r="A86" s="70" t="s">
        <v>0</v>
      </c>
      <c r="B86" s="248"/>
      <c r="C86" s="144"/>
      <c r="D86" s="144"/>
      <c r="E86" s="144"/>
      <c r="F86" s="144"/>
      <c r="G86" s="144"/>
      <c r="H86" s="144"/>
      <c r="I86" s="144"/>
      <c r="J86" s="199">
        <f t="shared" si="41"/>
        <v>0</v>
      </c>
      <c r="K86" s="199">
        <f t="shared" si="41"/>
        <v>0</v>
      </c>
    </row>
    <row r="87" spans="1:11" s="201" customFormat="1" ht="24.75" customHeight="1" x14ac:dyDescent="0.25">
      <c r="A87" s="70" t="s">
        <v>285</v>
      </c>
      <c r="B87" s="199">
        <f>B6+B25+B32+B41+B49+B62+B67+B68+B74+B80+B83+B86</f>
        <v>0</v>
      </c>
      <c r="C87" s="199">
        <f>C6+C25+C32+C41+C49+C62+C67+C68+C74+C80+C83+C86</f>
        <v>0</v>
      </c>
      <c r="D87" s="199">
        <f>D6+D25+D32+D41+D49+D62+D67+D68+D74+D80+D83+D86</f>
        <v>0</v>
      </c>
      <c r="E87" s="199">
        <f>E6+E25+E32+E41+E49+E62+E67+E68+E74+E80+E83+E86</f>
        <v>0</v>
      </c>
      <c r="F87" s="199">
        <f>F8+F14+F18+F22+F25+F32+F38+F41+F49+F67+F74+F80+F83+F85+F86</f>
        <v>0</v>
      </c>
      <c r="G87" s="199">
        <f>G8+G14+G18+G22+G25+G32+G38+G41+G49+G67+G74+G80+G83+G85+G86</f>
        <v>0</v>
      </c>
      <c r="H87" s="199">
        <f>H8+H14+H18+H22+H25+H32+H38+H41+H49+H61+H67+H68+H74+H80+H85+H86</f>
        <v>0</v>
      </c>
      <c r="I87" s="199">
        <f>I8+I14+I18+I22+I25+I32+I38+I41+I49+I61+I67+I68+I74+I80+I85+I86</f>
        <v>0</v>
      </c>
      <c r="J87" s="199">
        <f t="shared" ref="J87" si="46">B87+D87+F87+H87</f>
        <v>0</v>
      </c>
      <c r="K87" s="199">
        <f t="shared" ref="K87" si="47">C87+E87+G87+I87</f>
        <v>0</v>
      </c>
    </row>
    <row r="88" spans="1:11" s="82" customFormat="1" x14ac:dyDescent="0.25">
      <c r="A88" s="215"/>
      <c r="B88" s="270"/>
      <c r="C88" s="214"/>
      <c r="D88" s="214"/>
      <c r="E88" s="214"/>
      <c r="F88" s="214"/>
      <c r="G88" s="214"/>
      <c r="H88" s="214"/>
      <c r="I88" s="214"/>
      <c r="J88" s="214"/>
      <c r="K88" s="214"/>
    </row>
    <row r="89" spans="1:11" s="82" customFormat="1" x14ac:dyDescent="0.25">
      <c r="A89" s="209" t="s">
        <v>92</v>
      </c>
      <c r="B89" s="332" t="s">
        <v>235</v>
      </c>
      <c r="C89" s="333"/>
      <c r="D89" s="334"/>
      <c r="E89" s="214"/>
      <c r="F89" s="214"/>
      <c r="G89" s="214"/>
      <c r="H89" s="214"/>
      <c r="I89" s="214"/>
      <c r="J89" s="214"/>
      <c r="K89" s="214"/>
    </row>
    <row r="90" spans="1:11" s="82" customFormat="1" x14ac:dyDescent="0.25">
      <c r="A90" s="210"/>
      <c r="B90" s="211" t="s">
        <v>90</v>
      </c>
      <c r="C90" s="211" t="s">
        <v>13</v>
      </c>
      <c r="D90" s="211" t="s">
        <v>95</v>
      </c>
      <c r="E90" s="214"/>
      <c r="F90" s="214"/>
      <c r="G90" s="214"/>
      <c r="H90" s="214"/>
      <c r="I90" s="214"/>
      <c r="J90" s="214"/>
      <c r="K90" s="214"/>
    </row>
    <row r="91" spans="1:11" s="82" customFormat="1" x14ac:dyDescent="0.25">
      <c r="A91" s="34" t="s">
        <v>89</v>
      </c>
      <c r="B91" s="141"/>
      <c r="C91" s="141"/>
      <c r="D91" s="199">
        <f>B91+C91</f>
        <v>0</v>
      </c>
      <c r="E91" s="214"/>
      <c r="F91" s="214"/>
      <c r="G91" s="214"/>
      <c r="H91" s="214"/>
      <c r="I91" s="214"/>
      <c r="J91" s="214"/>
      <c r="K91" s="214"/>
    </row>
    <row r="92" spans="1:11" s="82" customFormat="1" x14ac:dyDescent="0.25">
      <c r="A92" s="34" t="s">
        <v>91</v>
      </c>
      <c r="B92" s="141"/>
      <c r="C92" s="141"/>
      <c r="D92" s="199">
        <f>B92+C92</f>
        <v>0</v>
      </c>
      <c r="E92" s="214"/>
      <c r="F92" s="214"/>
      <c r="G92" s="214"/>
      <c r="H92" s="214"/>
      <c r="I92" s="214"/>
      <c r="J92" s="214"/>
      <c r="K92" s="214"/>
    </row>
    <row r="93" spans="1:11" s="82" customFormat="1" x14ac:dyDescent="0.25">
      <c r="A93" s="201"/>
      <c r="B93" s="212"/>
      <c r="C93" s="212"/>
      <c r="D93" s="212"/>
      <c r="E93" s="214"/>
      <c r="F93" s="214"/>
      <c r="G93" s="214"/>
      <c r="H93" s="214"/>
      <c r="I93" s="214"/>
      <c r="J93" s="214"/>
      <c r="K93" s="214"/>
    </row>
  </sheetData>
  <mergeCells count="9">
    <mergeCell ref="B89:D89"/>
    <mergeCell ref="B2:K2"/>
    <mergeCell ref="B3:K3"/>
    <mergeCell ref="A4:A5"/>
    <mergeCell ref="B4:C4"/>
    <mergeCell ref="D4:E4"/>
    <mergeCell ref="F4:G4"/>
    <mergeCell ref="H4:I4"/>
    <mergeCell ref="J4:K4"/>
  </mergeCells>
  <pageMargins left="0.23622047244094491" right="0.23622047244094491" top="0.35433070866141736" bottom="0.35433070866141736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1"/>
  <sheetViews>
    <sheetView workbookViewId="0">
      <selection activeCell="A3" sqref="A3:D11"/>
    </sheetView>
  </sheetViews>
  <sheetFormatPr defaultColWidth="8.85546875" defaultRowHeight="15.75" x14ac:dyDescent="0.25"/>
  <cols>
    <col min="1" max="1" width="57.7109375" style="15" customWidth="1"/>
    <col min="2" max="2" width="10.28515625" style="10" customWidth="1"/>
    <col min="3" max="3" width="10.42578125" style="10" customWidth="1"/>
    <col min="4" max="4" width="10.7109375" style="10" customWidth="1"/>
    <col min="5" max="16384" width="8.85546875" style="10"/>
  </cols>
  <sheetData>
    <row r="1" spans="1:4" ht="33.75" customHeight="1" x14ac:dyDescent="0.25">
      <c r="A1" s="130" t="s">
        <v>423</v>
      </c>
      <c r="B1" s="343"/>
      <c r="C1" s="343"/>
      <c r="D1" s="343"/>
    </row>
    <row r="2" spans="1:4" s="107" customFormat="1" ht="33.75" customHeight="1" x14ac:dyDescent="0.25">
      <c r="A2" s="174" t="s">
        <v>206</v>
      </c>
      <c r="B2" s="344" t="s">
        <v>235</v>
      </c>
      <c r="C2" s="344"/>
      <c r="D2" s="344"/>
    </row>
    <row r="3" spans="1:4" s="30" customFormat="1" ht="49.5" customHeight="1" x14ac:dyDescent="0.25">
      <c r="A3" s="345" t="s">
        <v>102</v>
      </c>
      <c r="B3" s="346" t="s">
        <v>112</v>
      </c>
      <c r="C3" s="346"/>
      <c r="D3" s="346"/>
    </row>
    <row r="4" spans="1:4" s="27" customFormat="1" ht="28.5" customHeight="1" x14ac:dyDescent="0.25">
      <c r="A4" s="345"/>
      <c r="B4" s="173" t="s">
        <v>90</v>
      </c>
      <c r="C4" s="173" t="s">
        <v>13</v>
      </c>
      <c r="D4" s="47" t="s">
        <v>113</v>
      </c>
    </row>
    <row r="5" spans="1:4" s="29" customFormat="1" ht="36" customHeight="1" x14ac:dyDescent="0.25">
      <c r="A5" s="71" t="s">
        <v>157</v>
      </c>
      <c r="B5" s="145"/>
      <c r="C5" s="145"/>
      <c r="D5" s="199">
        <f>B5+C5</f>
        <v>0</v>
      </c>
    </row>
    <row r="6" spans="1:4" s="28" customFormat="1" ht="33" customHeight="1" x14ac:dyDescent="0.25">
      <c r="A6" s="40" t="s">
        <v>93</v>
      </c>
      <c r="B6" s="144"/>
      <c r="C6" s="144"/>
      <c r="D6" s="199">
        <f t="shared" ref="D6:D10" si="0">B6+C6</f>
        <v>0</v>
      </c>
    </row>
    <row r="7" spans="1:4" ht="33" customHeight="1" x14ac:dyDescent="0.25">
      <c r="A7" s="71" t="s">
        <v>94</v>
      </c>
      <c r="B7" s="109"/>
      <c r="C7" s="109"/>
      <c r="D7" s="167">
        <f t="shared" si="0"/>
        <v>0</v>
      </c>
    </row>
    <row r="8" spans="1:4" s="94" customFormat="1" ht="45.75" customHeight="1" x14ac:dyDescent="0.25">
      <c r="A8" s="71" t="s">
        <v>234</v>
      </c>
      <c r="B8" s="149"/>
      <c r="C8" s="149"/>
      <c r="D8" s="167">
        <f t="shared" si="0"/>
        <v>0</v>
      </c>
    </row>
    <row r="9" spans="1:4" ht="33" customHeight="1" x14ac:dyDescent="0.25">
      <c r="A9" s="190" t="s">
        <v>154</v>
      </c>
      <c r="B9" s="162" t="e">
        <f>B7/B8</f>
        <v>#DIV/0!</v>
      </c>
      <c r="C9" s="162" t="e">
        <f t="shared" ref="C9:D9" si="1">C7/C8</f>
        <v>#DIV/0!</v>
      </c>
      <c r="D9" s="162" t="e">
        <f t="shared" si="1"/>
        <v>#DIV/0!</v>
      </c>
    </row>
    <row r="10" spans="1:4" s="155" customFormat="1" ht="46.5" customHeight="1" x14ac:dyDescent="0.25">
      <c r="A10" s="154" t="s">
        <v>341</v>
      </c>
      <c r="B10" s="86"/>
      <c r="C10" s="86"/>
      <c r="D10" s="193">
        <f t="shared" si="0"/>
        <v>0</v>
      </c>
    </row>
    <row r="11" spans="1:4" s="94" customFormat="1" ht="50.25" customHeight="1" x14ac:dyDescent="0.25">
      <c r="A11" s="71" t="s">
        <v>342</v>
      </c>
      <c r="B11" s="105"/>
      <c r="C11" s="141"/>
      <c r="D11" s="199">
        <f t="shared" ref="D11" si="2">C11</f>
        <v>0</v>
      </c>
    </row>
  </sheetData>
  <mergeCells count="4">
    <mergeCell ref="B1:D1"/>
    <mergeCell ref="B2:D2"/>
    <mergeCell ref="A3:A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Пояснения к заполнению</vt:lpstr>
      <vt:lpstr>Титульный лист</vt:lpstr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  <vt:lpstr>Раздел VIII</vt:lpstr>
      <vt:lpstr>Раздел IX</vt:lpstr>
      <vt:lpstr>Раздел X</vt:lpstr>
      <vt:lpstr>Раздел ХI</vt:lpstr>
      <vt:lpstr>Раздел XII</vt:lpstr>
      <vt:lpstr>Раздел XIII</vt:lpstr>
      <vt:lpstr>Раздел XIV, XV</vt:lpstr>
      <vt:lpstr>Проблемы службы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Уварова Елена Витальевна</dc:creator>
  <cp:lastModifiedBy>Пользователь</cp:lastModifiedBy>
  <cp:lastPrinted>2023-11-22T10:38:37Z</cp:lastPrinted>
  <dcterms:created xsi:type="dcterms:W3CDTF">2019-06-14T08:22:59Z</dcterms:created>
  <dcterms:modified xsi:type="dcterms:W3CDTF">2023-12-14T12:35:25Z</dcterms:modified>
</cp:coreProperties>
</file>