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55" windowHeight="3675" tabRatio="934" activeTab="1"/>
  </bookViews>
  <sheets>
    <sheet name="Свод" sheetId="1" r:id="rId1"/>
    <sheet name="Сыктывкар" sheetId="2" r:id="rId2"/>
    <sheet name="Воркута" sheetId="6" r:id="rId3"/>
    <sheet name="Инта" sheetId="7" r:id="rId4"/>
    <sheet name="Ухта" sheetId="8" r:id="rId5"/>
    <sheet name="Вуктыл" sheetId="9" r:id="rId6"/>
    <sheet name="Ижма" sheetId="10" r:id="rId7"/>
    <sheet name="Княжпогост" sheetId="11" r:id="rId8"/>
    <sheet name="Койгородская" sheetId="12" r:id="rId9"/>
    <sheet name="Корткерос" sheetId="13" r:id="rId10"/>
    <sheet name="Печора" sheetId="14" r:id="rId11"/>
    <sheet name="Прилузье" sheetId="15" r:id="rId12"/>
    <sheet name="Сосногорск" sheetId="16" r:id="rId13"/>
    <sheet name="Сыктывдин" sheetId="17" r:id="rId14"/>
    <sheet name="Сысола" sheetId="18" r:id="rId15"/>
    <sheet name="ТП" sheetId="19" r:id="rId16"/>
    <sheet name="Удора" sheetId="20" r:id="rId17"/>
    <sheet name="Усинск" sheetId="21" r:id="rId18"/>
    <sheet name="УВ" sheetId="22" r:id="rId19"/>
    <sheet name="УК" sheetId="23" r:id="rId20"/>
    <sheet name="УЦ" sheetId="24" r:id="rId2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6" l="1"/>
  <c r="M44" i="6"/>
  <c r="N44" i="6"/>
  <c r="O44" i="6"/>
  <c r="P44" i="6"/>
  <c r="L45" i="6"/>
  <c r="M45" i="6"/>
  <c r="N45" i="6"/>
  <c r="O45" i="6"/>
  <c r="P45" i="6"/>
  <c r="L46" i="6"/>
  <c r="M46" i="6"/>
  <c r="N46" i="6"/>
  <c r="O46" i="6"/>
  <c r="P46" i="6"/>
  <c r="L47" i="6"/>
  <c r="M47" i="6"/>
  <c r="N47" i="6"/>
  <c r="O47" i="6"/>
  <c r="P47" i="6"/>
  <c r="L48" i="6"/>
  <c r="M48" i="6"/>
  <c r="N48" i="6"/>
  <c r="O48" i="6"/>
  <c r="P48" i="6"/>
  <c r="L49" i="6"/>
  <c r="M49" i="6"/>
  <c r="N49" i="6"/>
  <c r="O49" i="6"/>
  <c r="P49" i="6"/>
  <c r="L50" i="6"/>
  <c r="M50" i="6"/>
  <c r="N50" i="6"/>
  <c r="O50" i="6"/>
  <c r="P50" i="6"/>
  <c r="L51" i="6"/>
  <c r="M51" i="6"/>
  <c r="N51" i="6"/>
  <c r="O51" i="6"/>
  <c r="P51" i="6"/>
  <c r="L52" i="6"/>
  <c r="M52" i="6"/>
  <c r="N52" i="6"/>
  <c r="O52" i="6"/>
  <c r="P52" i="6"/>
  <c r="L53" i="6"/>
  <c r="M53" i="6"/>
  <c r="N53" i="6"/>
  <c r="O53" i="6"/>
  <c r="P53" i="6"/>
  <c r="L54" i="6"/>
  <c r="M54" i="6"/>
  <c r="N54" i="6"/>
  <c r="O54" i="6"/>
  <c r="P54" i="6"/>
  <c r="L55" i="6"/>
  <c r="M55" i="6"/>
  <c r="N55" i="6"/>
  <c r="O55" i="6"/>
  <c r="P55" i="6"/>
  <c r="L56" i="6"/>
  <c r="M56" i="6"/>
  <c r="N56" i="6"/>
  <c r="O56" i="6"/>
  <c r="P56" i="6"/>
  <c r="L57" i="6"/>
  <c r="M57" i="6"/>
  <c r="N57" i="6"/>
  <c r="O57" i="6"/>
  <c r="P57" i="6"/>
  <c r="L58" i="6"/>
  <c r="M58" i="6"/>
  <c r="N58" i="6"/>
  <c r="O58" i="6"/>
  <c r="P58" i="6"/>
  <c r="M43" i="6"/>
  <c r="N43" i="6"/>
  <c r="O43" i="6"/>
  <c r="P43" i="6"/>
  <c r="K43" i="6"/>
  <c r="L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43" i="6"/>
  <c r="H38" i="2"/>
  <c r="I38" i="2"/>
  <c r="J38" i="2"/>
  <c r="K38" i="2"/>
  <c r="L38" i="2"/>
  <c r="M38" i="2"/>
  <c r="N38" i="2"/>
  <c r="O38" i="2"/>
  <c r="P38" i="2"/>
  <c r="G38" i="2"/>
  <c r="H37" i="2"/>
  <c r="I37" i="2"/>
  <c r="J37" i="2"/>
  <c r="K37" i="2"/>
  <c r="L37" i="2"/>
  <c r="M37" i="2"/>
  <c r="N37" i="2"/>
  <c r="O37" i="2"/>
  <c r="P37" i="2"/>
  <c r="G37" i="2"/>
  <c r="N36" i="2"/>
  <c r="K36" i="2"/>
  <c r="G29" i="2"/>
  <c r="H29" i="2"/>
  <c r="I29" i="2"/>
  <c r="J29" i="2"/>
  <c r="K29" i="2"/>
  <c r="L29" i="2"/>
  <c r="N29" i="2"/>
  <c r="O29" i="2"/>
  <c r="P29" i="2"/>
  <c r="M29" i="2"/>
  <c r="P3" i="2"/>
  <c r="O3" i="2"/>
  <c r="N3" i="2"/>
  <c r="M3" i="2"/>
  <c r="L3" i="2"/>
  <c r="K3" i="2"/>
  <c r="J3" i="2"/>
  <c r="I3" i="2"/>
  <c r="H3" i="2"/>
  <c r="G3" i="2"/>
  <c r="F3" i="2"/>
  <c r="E3" i="2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48" i="8"/>
  <c r="K48" i="8"/>
  <c r="L48" i="8"/>
  <c r="M48" i="8"/>
  <c r="N48" i="8"/>
  <c r="O48" i="8"/>
  <c r="P48" i="8"/>
  <c r="K49" i="8"/>
  <c r="L49" i="8"/>
  <c r="M49" i="8"/>
  <c r="N49" i="8"/>
  <c r="O49" i="8"/>
  <c r="P49" i="8"/>
  <c r="K50" i="8"/>
  <c r="L50" i="8"/>
  <c r="M50" i="8"/>
  <c r="N50" i="8"/>
  <c r="O50" i="8"/>
  <c r="P50" i="8"/>
  <c r="K51" i="8"/>
  <c r="L51" i="8"/>
  <c r="M51" i="8"/>
  <c r="N51" i="8"/>
  <c r="O51" i="8"/>
  <c r="P51" i="8"/>
  <c r="K52" i="8"/>
  <c r="L52" i="8"/>
  <c r="M52" i="8"/>
  <c r="N52" i="8"/>
  <c r="O52" i="8"/>
  <c r="P52" i="8"/>
  <c r="K53" i="8"/>
  <c r="L53" i="8"/>
  <c r="M53" i="8"/>
  <c r="N53" i="8"/>
  <c r="O53" i="8"/>
  <c r="P53" i="8"/>
  <c r="K54" i="8"/>
  <c r="L54" i="8"/>
  <c r="M54" i="8"/>
  <c r="N54" i="8"/>
  <c r="O54" i="8"/>
  <c r="P54" i="8"/>
  <c r="K55" i="8"/>
  <c r="L55" i="8"/>
  <c r="M55" i="8"/>
  <c r="N55" i="8"/>
  <c r="O55" i="8"/>
  <c r="P55" i="8"/>
  <c r="K56" i="8"/>
  <c r="L56" i="8"/>
  <c r="M56" i="8"/>
  <c r="N56" i="8"/>
  <c r="O56" i="8"/>
  <c r="P56" i="8"/>
  <c r="K57" i="8"/>
  <c r="L57" i="8"/>
  <c r="M57" i="8"/>
  <c r="N57" i="8"/>
  <c r="O57" i="8"/>
  <c r="P57" i="8"/>
  <c r="K58" i="8"/>
  <c r="L58" i="8"/>
  <c r="M58" i="8"/>
  <c r="N58" i="8"/>
  <c r="O58" i="8"/>
  <c r="P58" i="8"/>
  <c r="K59" i="8"/>
  <c r="L59" i="8"/>
  <c r="M59" i="8"/>
  <c r="N59" i="8"/>
  <c r="O59" i="8"/>
  <c r="P59" i="8"/>
  <c r="K60" i="8"/>
  <c r="L60" i="8"/>
  <c r="M60" i="8"/>
  <c r="N60" i="8"/>
  <c r="O60" i="8"/>
  <c r="P60" i="8"/>
  <c r="K61" i="8"/>
  <c r="L61" i="8"/>
  <c r="M61" i="8"/>
  <c r="N61" i="8"/>
  <c r="O61" i="8"/>
  <c r="P61" i="8"/>
  <c r="K62" i="8"/>
  <c r="L62" i="8"/>
  <c r="M62" i="8"/>
  <c r="N62" i="8"/>
  <c r="O62" i="8"/>
  <c r="P62" i="8"/>
  <c r="K63" i="8"/>
  <c r="L63" i="8"/>
  <c r="M63" i="8"/>
  <c r="N63" i="8"/>
  <c r="O63" i="8"/>
  <c r="P63" i="8"/>
  <c r="K64" i="8"/>
  <c r="L64" i="8"/>
  <c r="M64" i="8"/>
  <c r="N64" i="8"/>
  <c r="O64" i="8"/>
  <c r="P64" i="8"/>
  <c r="K65" i="8"/>
  <c r="L65" i="8"/>
  <c r="M65" i="8"/>
  <c r="N65" i="8"/>
  <c r="O65" i="8"/>
  <c r="P65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48" i="8"/>
  <c r="P3" i="17"/>
  <c r="O3" i="17"/>
  <c r="N3" i="17"/>
  <c r="M3" i="17"/>
  <c r="L3" i="17"/>
  <c r="K3" i="17"/>
  <c r="J3" i="17"/>
  <c r="I3" i="17"/>
  <c r="H3" i="17"/>
  <c r="G3" i="17"/>
  <c r="F3" i="17"/>
  <c r="E3" i="17"/>
  <c r="P3" i="14"/>
  <c r="O3" i="14"/>
  <c r="N3" i="14"/>
  <c r="M3" i="14"/>
  <c r="L3" i="14"/>
  <c r="K3" i="14"/>
  <c r="J3" i="14"/>
  <c r="I3" i="14"/>
  <c r="H3" i="14"/>
  <c r="G3" i="14"/>
  <c r="F3" i="14"/>
  <c r="E3" i="14"/>
  <c r="I25" i="12"/>
  <c r="H25" i="12"/>
  <c r="G25" i="12" s="1"/>
  <c r="I24" i="12"/>
  <c r="H24" i="12"/>
  <c r="G24" i="12"/>
  <c r="I23" i="12"/>
  <c r="H23" i="12"/>
  <c r="G23" i="12"/>
  <c r="I22" i="12"/>
  <c r="G22" i="12" s="1"/>
  <c r="H22" i="12"/>
  <c r="I21" i="12"/>
  <c r="H21" i="12"/>
  <c r="G21" i="12" s="1"/>
  <c r="I20" i="12"/>
  <c r="H20" i="12"/>
  <c r="G20" i="12"/>
  <c r="I19" i="12"/>
  <c r="H19" i="12"/>
  <c r="G19" i="12"/>
  <c r="I18" i="12"/>
  <c r="G18" i="12" s="1"/>
  <c r="H18" i="12"/>
  <c r="I17" i="12"/>
  <c r="H17" i="12"/>
  <c r="G17" i="12" s="1"/>
  <c r="I16" i="12"/>
  <c r="H16" i="12"/>
  <c r="G16" i="12"/>
  <c r="I15" i="12"/>
  <c r="H15" i="12"/>
  <c r="G15" i="12"/>
  <c r="I14" i="12"/>
  <c r="G14" i="12" s="1"/>
  <c r="H14" i="12"/>
  <c r="I13" i="12"/>
  <c r="H13" i="12"/>
  <c r="G13" i="12" s="1"/>
  <c r="I12" i="12"/>
  <c r="H12" i="12"/>
  <c r="G12" i="12"/>
  <c r="I11" i="12"/>
  <c r="H11" i="12"/>
  <c r="G11" i="12"/>
  <c r="I10" i="12"/>
  <c r="G10" i="12" s="1"/>
  <c r="H10" i="12"/>
  <c r="I9" i="12"/>
  <c r="H9" i="12"/>
  <c r="G9" i="12" s="1"/>
  <c r="I8" i="12"/>
  <c r="H8" i="12"/>
  <c r="G8" i="12"/>
  <c r="I7" i="12"/>
  <c r="H7" i="12"/>
  <c r="G7" i="12"/>
  <c r="I6" i="12"/>
  <c r="G6" i="12" s="1"/>
  <c r="H6" i="12"/>
  <c r="I5" i="12"/>
  <c r="I3" i="12" s="1"/>
  <c r="H5" i="12"/>
  <c r="G5" i="12" s="1"/>
  <c r="P3" i="12"/>
  <c r="O3" i="12"/>
  <c r="N3" i="12"/>
  <c r="M3" i="12"/>
  <c r="L3" i="12"/>
  <c r="K3" i="12"/>
  <c r="J3" i="12"/>
  <c r="F3" i="12"/>
  <c r="E3" i="12"/>
  <c r="I51" i="11"/>
  <c r="H51" i="11"/>
  <c r="G51" i="11" s="1"/>
  <c r="I50" i="11"/>
  <c r="H50" i="11"/>
  <c r="G50" i="11"/>
  <c r="I49" i="11"/>
  <c r="H49" i="11"/>
  <c r="G49" i="11" s="1"/>
  <c r="I48" i="11"/>
  <c r="G48" i="11" s="1"/>
  <c r="H48" i="11"/>
  <c r="I47" i="11"/>
  <c r="H47" i="11"/>
  <c r="G47" i="11" s="1"/>
  <c r="I46" i="11"/>
  <c r="H46" i="11"/>
  <c r="G46" i="11"/>
  <c r="I45" i="11"/>
  <c r="H45" i="11"/>
  <c r="G45" i="11" s="1"/>
  <c r="I44" i="11"/>
  <c r="G44" i="11" s="1"/>
  <c r="H44" i="11"/>
  <c r="I43" i="11"/>
  <c r="H43" i="11"/>
  <c r="G43" i="11" s="1"/>
  <c r="I42" i="11"/>
  <c r="H42" i="11"/>
  <c r="G42" i="11"/>
  <c r="I41" i="11"/>
  <c r="H41" i="11"/>
  <c r="G41" i="11"/>
  <c r="I40" i="11"/>
  <c r="G40" i="11" s="1"/>
  <c r="H40" i="11"/>
  <c r="I39" i="11"/>
  <c r="H39" i="11"/>
  <c r="G39" i="11" s="1"/>
  <c r="I38" i="11"/>
  <c r="H38" i="11"/>
  <c r="G38" i="11"/>
  <c r="I37" i="11"/>
  <c r="H37" i="11"/>
  <c r="G37" i="11"/>
  <c r="I36" i="11"/>
  <c r="G36" i="11" s="1"/>
  <c r="H36" i="11"/>
  <c r="I35" i="11"/>
  <c r="H35" i="11"/>
  <c r="G35" i="11" s="1"/>
  <c r="I34" i="11"/>
  <c r="H34" i="11"/>
  <c r="G34" i="11"/>
  <c r="I33" i="11"/>
  <c r="H33" i="11"/>
  <c r="G33" i="11"/>
  <c r="I32" i="11"/>
  <c r="G32" i="11" s="1"/>
  <c r="H32" i="11"/>
  <c r="I31" i="11"/>
  <c r="H31" i="11"/>
  <c r="G31" i="11" s="1"/>
  <c r="I30" i="11"/>
  <c r="H30" i="11"/>
  <c r="G30" i="11"/>
  <c r="I29" i="11"/>
  <c r="H29" i="11"/>
  <c r="G29" i="11"/>
  <c r="I28" i="11"/>
  <c r="G28" i="11" s="1"/>
  <c r="H28" i="11"/>
  <c r="I27" i="11"/>
  <c r="H27" i="11"/>
  <c r="G27" i="11" s="1"/>
  <c r="I26" i="11"/>
  <c r="H26" i="11"/>
  <c r="G26" i="11"/>
  <c r="I25" i="11"/>
  <c r="H25" i="11"/>
  <c r="G25" i="11"/>
  <c r="I24" i="11"/>
  <c r="G24" i="11" s="1"/>
  <c r="H24" i="11"/>
  <c r="I23" i="11"/>
  <c r="H23" i="11"/>
  <c r="G23" i="11" s="1"/>
  <c r="I22" i="11"/>
  <c r="H22" i="11"/>
  <c r="G22" i="11"/>
  <c r="I21" i="11"/>
  <c r="H21" i="11"/>
  <c r="G21" i="11"/>
  <c r="I20" i="11"/>
  <c r="G20" i="11" s="1"/>
  <c r="H20" i="11"/>
  <c r="I19" i="11"/>
  <c r="H19" i="11"/>
  <c r="G19" i="11" s="1"/>
  <c r="I18" i="11"/>
  <c r="H18" i="11"/>
  <c r="G18" i="11"/>
  <c r="I17" i="11"/>
  <c r="H17" i="11"/>
  <c r="G17" i="11"/>
  <c r="I16" i="11"/>
  <c r="G16" i="11" s="1"/>
  <c r="H16" i="11"/>
  <c r="I15" i="11"/>
  <c r="H15" i="11"/>
  <c r="G15" i="11" s="1"/>
  <c r="I14" i="11"/>
  <c r="H14" i="11"/>
  <c r="G14" i="11"/>
  <c r="I13" i="11"/>
  <c r="H13" i="11"/>
  <c r="G13" i="11"/>
  <c r="I11" i="11"/>
  <c r="G11" i="11" s="1"/>
  <c r="H11" i="11"/>
  <c r="I10" i="11"/>
  <c r="H10" i="11"/>
  <c r="G10" i="11" s="1"/>
  <c r="I9" i="11"/>
  <c r="H9" i="11"/>
  <c r="G9" i="11"/>
  <c r="I8" i="11"/>
  <c r="H8" i="11"/>
  <c r="G8" i="11"/>
  <c r="I7" i="11"/>
  <c r="G7" i="11" s="1"/>
  <c r="H7" i="11"/>
  <c r="I6" i="11"/>
  <c r="H6" i="11"/>
  <c r="G6" i="11" s="1"/>
  <c r="I5" i="11"/>
  <c r="H5" i="11"/>
  <c r="H3" i="11" s="1"/>
  <c r="G5" i="11"/>
  <c r="P3" i="11"/>
  <c r="O3" i="11"/>
  <c r="N3" i="11"/>
  <c r="M3" i="11"/>
  <c r="L3" i="11"/>
  <c r="K3" i="11"/>
  <c r="J3" i="11"/>
  <c r="I3" i="11"/>
  <c r="F3" i="11"/>
  <c r="E3" i="11"/>
  <c r="P3" i="8"/>
  <c r="O3" i="8"/>
  <c r="N3" i="8"/>
  <c r="M3" i="8"/>
  <c r="L3" i="8"/>
  <c r="K3" i="8"/>
  <c r="J3" i="8"/>
  <c r="I3" i="8"/>
  <c r="H3" i="8"/>
  <c r="G3" i="8"/>
  <c r="F3" i="8"/>
  <c r="E3" i="8"/>
  <c r="G3" i="12" l="1"/>
  <c r="H3" i="12"/>
  <c r="G3" i="11"/>
  <c r="I44" i="6" l="1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43" i="6"/>
  <c r="H44" i="6"/>
  <c r="H45" i="6"/>
  <c r="H46" i="6"/>
  <c r="H47" i="6"/>
  <c r="H48" i="6"/>
  <c r="G48" i="6" s="1"/>
  <c r="H49" i="6"/>
  <c r="H50" i="6"/>
  <c r="G50" i="6" s="1"/>
  <c r="H51" i="6"/>
  <c r="G51" i="6" s="1"/>
  <c r="H52" i="6"/>
  <c r="H53" i="6"/>
  <c r="H54" i="6"/>
  <c r="G54" i="6" s="1"/>
  <c r="H55" i="6"/>
  <c r="G55" i="6" s="1"/>
  <c r="H56" i="6"/>
  <c r="H57" i="6"/>
  <c r="H58" i="6"/>
  <c r="G58" i="6" s="1"/>
  <c r="H43" i="6"/>
  <c r="G44" i="6"/>
  <c r="G45" i="6"/>
  <c r="G46" i="6"/>
  <c r="G47" i="6"/>
  <c r="G49" i="6"/>
  <c r="G52" i="6"/>
  <c r="G53" i="6"/>
  <c r="G56" i="6"/>
  <c r="G57" i="6"/>
  <c r="G43" i="6" l="1"/>
  <c r="H3" i="22"/>
  <c r="I3" i="22"/>
  <c r="J3" i="22"/>
  <c r="K3" i="22"/>
  <c r="L3" i="22"/>
  <c r="M3" i="22"/>
  <c r="N3" i="22"/>
  <c r="O3" i="22"/>
  <c r="P3" i="22"/>
  <c r="G3" i="22"/>
  <c r="G3" i="24"/>
  <c r="G3" i="23"/>
  <c r="G3" i="21"/>
  <c r="G3" i="20"/>
  <c r="G3" i="19"/>
  <c r="G3" i="18"/>
  <c r="G3" i="16"/>
  <c r="G3" i="15"/>
  <c r="G3" i="13"/>
  <c r="G3" i="10"/>
  <c r="G3" i="9"/>
  <c r="G3" i="7"/>
  <c r="G3" i="6"/>
  <c r="H3" i="24"/>
  <c r="I3" i="24"/>
  <c r="J3" i="24"/>
  <c r="K3" i="24"/>
  <c r="L3" i="24"/>
  <c r="M3" i="24"/>
  <c r="N3" i="24"/>
  <c r="O3" i="24"/>
  <c r="P3" i="24"/>
  <c r="H3" i="23"/>
  <c r="I3" i="23"/>
  <c r="J3" i="23"/>
  <c r="K3" i="23"/>
  <c r="L3" i="23"/>
  <c r="M3" i="23"/>
  <c r="N3" i="23"/>
  <c r="O3" i="23"/>
  <c r="P3" i="23"/>
  <c r="H3" i="21"/>
  <c r="I3" i="21"/>
  <c r="J3" i="21"/>
  <c r="K3" i="21"/>
  <c r="L3" i="21"/>
  <c r="M3" i="21"/>
  <c r="N3" i="21"/>
  <c r="O3" i="21"/>
  <c r="P3" i="21"/>
  <c r="H3" i="20"/>
  <c r="I3" i="20"/>
  <c r="J3" i="20"/>
  <c r="K3" i="20"/>
  <c r="L3" i="20"/>
  <c r="M3" i="20"/>
  <c r="N3" i="20"/>
  <c r="O3" i="20"/>
  <c r="P3" i="20"/>
  <c r="H3" i="19"/>
  <c r="I3" i="19"/>
  <c r="J3" i="19"/>
  <c r="K3" i="19"/>
  <c r="L3" i="19"/>
  <c r="M3" i="19"/>
  <c r="N3" i="19"/>
  <c r="O3" i="19"/>
  <c r="P3" i="19"/>
  <c r="H3" i="18"/>
  <c r="I3" i="18"/>
  <c r="J3" i="18"/>
  <c r="K3" i="18"/>
  <c r="L3" i="18"/>
  <c r="M3" i="18"/>
  <c r="N3" i="18"/>
  <c r="O3" i="18"/>
  <c r="P3" i="18"/>
  <c r="H3" i="16"/>
  <c r="I3" i="16"/>
  <c r="J3" i="16"/>
  <c r="K3" i="16"/>
  <c r="L3" i="16"/>
  <c r="M3" i="16"/>
  <c r="N3" i="16"/>
  <c r="O3" i="16"/>
  <c r="P3" i="16"/>
  <c r="H3" i="15"/>
  <c r="I3" i="15"/>
  <c r="J3" i="15"/>
  <c r="K3" i="15"/>
  <c r="L3" i="15"/>
  <c r="M3" i="15"/>
  <c r="N3" i="15"/>
  <c r="O3" i="15"/>
  <c r="P3" i="15"/>
  <c r="H3" i="13"/>
  <c r="I3" i="13"/>
  <c r="J3" i="13"/>
  <c r="K3" i="13"/>
  <c r="L3" i="13"/>
  <c r="M3" i="13"/>
  <c r="N3" i="13"/>
  <c r="O3" i="13"/>
  <c r="P3" i="13"/>
  <c r="H3" i="10"/>
  <c r="I3" i="10"/>
  <c r="J3" i="10"/>
  <c r="K3" i="10"/>
  <c r="L3" i="10"/>
  <c r="M3" i="10"/>
  <c r="N3" i="10"/>
  <c r="O3" i="10"/>
  <c r="P3" i="10"/>
  <c r="H3" i="9"/>
  <c r="I3" i="9"/>
  <c r="J3" i="9"/>
  <c r="K3" i="9"/>
  <c r="L3" i="9"/>
  <c r="M3" i="9"/>
  <c r="N3" i="9"/>
  <c r="O3" i="9"/>
  <c r="P3" i="9"/>
  <c r="H3" i="7"/>
  <c r="I3" i="7"/>
  <c r="J3" i="7"/>
  <c r="K3" i="7"/>
  <c r="L3" i="7"/>
  <c r="M3" i="7"/>
  <c r="N3" i="7"/>
  <c r="O3" i="7"/>
  <c r="P3" i="7"/>
  <c r="H3" i="6"/>
  <c r="I3" i="6"/>
  <c r="I3" i="1" s="1"/>
  <c r="J3" i="6"/>
  <c r="K3" i="6"/>
  <c r="L3" i="6"/>
  <c r="M3" i="6"/>
  <c r="M3" i="1" s="1"/>
  <c r="N3" i="6"/>
  <c r="O3" i="6"/>
  <c r="P3" i="6"/>
  <c r="N3" i="1" l="1"/>
  <c r="J3" i="1"/>
  <c r="P3" i="1"/>
  <c r="G3" i="1"/>
  <c r="L3" i="1"/>
  <c r="H3" i="1"/>
  <c r="O3" i="1"/>
  <c r="K3" i="1"/>
</calcChain>
</file>

<file path=xl/sharedStrings.xml><?xml version="1.0" encoding="utf-8"?>
<sst xmlns="http://schemas.openxmlformats.org/spreadsheetml/2006/main" count="2996" uniqueCount="804">
  <si>
    <t>ГО Сыктывкар</t>
  </si>
  <si>
    <t>г</t>
  </si>
  <si>
    <t>Сыктывкар</t>
  </si>
  <si>
    <t>№</t>
  </si>
  <si>
    <t>Муниципальное образование</t>
  </si>
  <si>
    <t>тип населенного пункта</t>
  </si>
  <si>
    <t>Наименование населенного пункта</t>
  </si>
  <si>
    <t>общая численность проживающих, размещенная на Геопортале (для сведения и контроля численности</t>
  </si>
  <si>
    <t>в т. ч. численность детей от 0 до 17 лет (для сведения и контроля численности)</t>
  </si>
  <si>
    <t>Суммарная численность населения по введенным данным</t>
  </si>
  <si>
    <t>ИТОГО введено</t>
  </si>
  <si>
    <t>мужчины</t>
  </si>
  <si>
    <t>женщины</t>
  </si>
  <si>
    <t>дети 0-17</t>
  </si>
  <si>
    <t>трудоспособного (18-59 лет 11 мес.29 дней)</t>
  </si>
  <si>
    <t>старше трудоспособного (60 лет и старше)</t>
  </si>
  <si>
    <t>фертильного возраста (15-49 лет 11 мес.29 дн)</t>
  </si>
  <si>
    <t>Республика Коми</t>
  </si>
  <si>
    <t>п</t>
  </si>
  <si>
    <t>Верхний Мыртыю</t>
  </si>
  <si>
    <t>пгт</t>
  </si>
  <si>
    <t>Верхняя Максаковка</t>
  </si>
  <si>
    <t>Выльтыдор</t>
  </si>
  <si>
    <t>Краснозатонский</t>
  </si>
  <si>
    <t>Седкыркещ</t>
  </si>
  <si>
    <t>Трехозерка</t>
  </si>
  <si>
    <t>ГО Воркута</t>
  </si>
  <si>
    <t>Воргашор</t>
  </si>
  <si>
    <t>Воркута</t>
  </si>
  <si>
    <t>д</t>
  </si>
  <si>
    <t>Елец</t>
  </si>
  <si>
    <t>Елецкий</t>
  </si>
  <si>
    <t>Заполярный</t>
  </si>
  <si>
    <t>Комсомольский</t>
  </si>
  <si>
    <t>Мескашор</t>
  </si>
  <si>
    <t>Мульда</t>
  </si>
  <si>
    <t>Никита</t>
  </si>
  <si>
    <t>Октябрьский</t>
  </si>
  <si>
    <t>Промышленный</t>
  </si>
  <si>
    <t>Северный</t>
  </si>
  <si>
    <t>Сейда</t>
  </si>
  <si>
    <t>Сивомаскинский</t>
  </si>
  <si>
    <t>Хановей</t>
  </si>
  <si>
    <t>Юршор</t>
  </si>
  <si>
    <t>Воркутинская поликлиника</t>
  </si>
  <si>
    <t>Сыктывкарская детская поликлиника №3</t>
  </si>
  <si>
    <t>Сыктывкарская городская больница</t>
  </si>
  <si>
    <t>Эжвинская городская поликлиника</t>
  </si>
  <si>
    <t>Сыктывкарская городская поликлиника №3</t>
  </si>
  <si>
    <t>Воркутинская детская больница</t>
  </si>
  <si>
    <t>ГО Инта</t>
  </si>
  <si>
    <t>Абезь</t>
  </si>
  <si>
    <t>Адзьва</t>
  </si>
  <si>
    <t>с</t>
  </si>
  <si>
    <t>Адзьвавом</t>
  </si>
  <si>
    <t>Верхняя Инта</t>
  </si>
  <si>
    <t>Епа</t>
  </si>
  <si>
    <t>Инта</t>
  </si>
  <si>
    <t>Кожым</t>
  </si>
  <si>
    <t>Кожымвом</t>
  </si>
  <si>
    <t>Комаю</t>
  </si>
  <si>
    <t>Костюк</t>
  </si>
  <si>
    <t>Косьювом</t>
  </si>
  <si>
    <t>Кочмес</t>
  </si>
  <si>
    <t>Кочмес (Косьювомский с/с)</t>
  </si>
  <si>
    <t>Лазурный</t>
  </si>
  <si>
    <t>Петрунь</t>
  </si>
  <si>
    <t>Роговая</t>
  </si>
  <si>
    <t>Тошпи</t>
  </si>
  <si>
    <t>Уса</t>
  </si>
  <si>
    <t>Фион</t>
  </si>
  <si>
    <t>Юсьтыдор</t>
  </si>
  <si>
    <t>Ягъёль</t>
  </si>
  <si>
    <t>Ярпияг</t>
  </si>
  <si>
    <t>Интинская центральная больница</t>
  </si>
  <si>
    <t>ГО Ухта</t>
  </si>
  <si>
    <t>Боровой</t>
  </si>
  <si>
    <t>Весёлый Кут</t>
  </si>
  <si>
    <t>Водный</t>
  </si>
  <si>
    <t>Гажаяг</t>
  </si>
  <si>
    <t>Гэрдъёль</t>
  </si>
  <si>
    <t>Изваиль</t>
  </si>
  <si>
    <t>Изъюр</t>
  </si>
  <si>
    <t>Кедвавом</t>
  </si>
  <si>
    <t>Кэмдин</t>
  </si>
  <si>
    <t>Лайково</t>
  </si>
  <si>
    <t>Нижний Доманик</t>
  </si>
  <si>
    <t>Первомайский</t>
  </si>
  <si>
    <t>Поромес</t>
  </si>
  <si>
    <t>Седъю</t>
  </si>
  <si>
    <t>Тобысь</t>
  </si>
  <si>
    <t>Ухта</t>
  </si>
  <si>
    <t>Шудаяг</t>
  </si>
  <si>
    <t>Ярега</t>
  </si>
  <si>
    <t>Ухтинская детская больница</t>
  </si>
  <si>
    <t>Городская поликлиника №2 п. Ярега</t>
  </si>
  <si>
    <t>Ухтинская городская поликлиника</t>
  </si>
  <si>
    <t>МР Вуктыл</t>
  </si>
  <si>
    <t>Вуктыл</t>
  </si>
  <si>
    <t>Дутово</t>
  </si>
  <si>
    <t>Кырта</t>
  </si>
  <si>
    <t>Лемты</t>
  </si>
  <si>
    <t>Лемтыбож</t>
  </si>
  <si>
    <t>Подчерье</t>
  </si>
  <si>
    <t>Савинобор</t>
  </si>
  <si>
    <t>Усть-Воя</t>
  </si>
  <si>
    <t>Усть-Соплеск</t>
  </si>
  <si>
    <t>Усть-Щугер</t>
  </si>
  <si>
    <t>Шердино</t>
  </si>
  <si>
    <t>Вуктыльская ЦРБ</t>
  </si>
  <si>
    <t>МР Ижемский</t>
  </si>
  <si>
    <t>Бакур</t>
  </si>
  <si>
    <t>Большое Галово</t>
  </si>
  <si>
    <t>Брыка</t>
  </si>
  <si>
    <t>Брыкаланск</t>
  </si>
  <si>
    <t>Варыш</t>
  </si>
  <si>
    <t>Васильевка</t>
  </si>
  <si>
    <t>Вертеп</t>
  </si>
  <si>
    <t>Гам</t>
  </si>
  <si>
    <t>Диюр</t>
  </si>
  <si>
    <t>Ёль</t>
  </si>
  <si>
    <t>Ижма</t>
  </si>
  <si>
    <t>Картаёль</t>
  </si>
  <si>
    <t>Кельчиюр</t>
  </si>
  <si>
    <t>Кипиево</t>
  </si>
  <si>
    <t>Койю</t>
  </si>
  <si>
    <t>Константиновка</t>
  </si>
  <si>
    <t>Косъёль</t>
  </si>
  <si>
    <t>Краснобор</t>
  </si>
  <si>
    <t>Ласта</t>
  </si>
  <si>
    <t>Малое Галово</t>
  </si>
  <si>
    <t>Мохча</t>
  </si>
  <si>
    <t>Мошъюга</t>
  </si>
  <si>
    <t>Няшабож</t>
  </si>
  <si>
    <t>Пиль-Егор</t>
  </si>
  <si>
    <t>Пустыня</t>
  </si>
  <si>
    <t>Сизябск</t>
  </si>
  <si>
    <t>Том</t>
  </si>
  <si>
    <t>Усть-Ижма</t>
  </si>
  <si>
    <t>Чаркабож</t>
  </si>
  <si>
    <t>Черноборская</t>
  </si>
  <si>
    <t>Чика</t>
  </si>
  <si>
    <t>Щель</t>
  </si>
  <si>
    <t>Щельяюр</t>
  </si>
  <si>
    <t>Ыргеншар</t>
  </si>
  <si>
    <t>Ижемская ЦРБ</t>
  </si>
  <si>
    <t>Княжпогостская ЦРБ</t>
  </si>
  <si>
    <t>Койгородская ЦРБ</t>
  </si>
  <si>
    <t>Корткеросская ЦРБ</t>
  </si>
  <si>
    <t>Печорская ЦРБ</t>
  </si>
  <si>
    <t>Прилузская ЦРБ</t>
  </si>
  <si>
    <t>Сосногорская ЦРБ</t>
  </si>
  <si>
    <t>Сыктывдинская ЦРБ</t>
  </si>
  <si>
    <t>Сысольская ЦРБ</t>
  </si>
  <si>
    <t>Троицко-печорская ЦРБ</t>
  </si>
  <si>
    <t>Удорская ЦРБ</t>
  </si>
  <si>
    <t>Усинская ЦРБ</t>
  </si>
  <si>
    <t>Усть-Вымская ЦРБ</t>
  </si>
  <si>
    <t>Усть-Куломская ЦРБ</t>
  </si>
  <si>
    <t>Усть-Цилемская ЦРБ</t>
  </si>
  <si>
    <t>МР Корткеросский</t>
  </si>
  <si>
    <t>Аджером</t>
  </si>
  <si>
    <t>Алексеевка</t>
  </si>
  <si>
    <t>Аникеевка</t>
  </si>
  <si>
    <t>Ануфриевка</t>
  </si>
  <si>
    <t>Баяркерес</t>
  </si>
  <si>
    <t>Богородск</t>
  </si>
  <si>
    <t>Большелуг</t>
  </si>
  <si>
    <t>Важкуръя</t>
  </si>
  <si>
    <t>Веселовка</t>
  </si>
  <si>
    <t>Визябож</t>
  </si>
  <si>
    <t>Вомын</t>
  </si>
  <si>
    <t>Выльыб</t>
  </si>
  <si>
    <t>Дань</t>
  </si>
  <si>
    <t>Додзь</t>
  </si>
  <si>
    <t>Зулэб</t>
  </si>
  <si>
    <t>Ивановка</t>
  </si>
  <si>
    <t>Ивановская</t>
  </si>
  <si>
    <t>Кармыльк</t>
  </si>
  <si>
    <t>Керес</t>
  </si>
  <si>
    <t>Конша</t>
  </si>
  <si>
    <t>Корткерос</t>
  </si>
  <si>
    <t>Куръядор</t>
  </si>
  <si>
    <t>Лаборем</t>
  </si>
  <si>
    <t>Лопыдино</t>
  </si>
  <si>
    <t>Лунь</t>
  </si>
  <si>
    <t>Маджа</t>
  </si>
  <si>
    <t>Мартиты</t>
  </si>
  <si>
    <t>Мордино</t>
  </si>
  <si>
    <t>Наволок</t>
  </si>
  <si>
    <t>Намск</t>
  </si>
  <si>
    <t>Нёбдино</t>
  </si>
  <si>
    <t>Нившера</t>
  </si>
  <si>
    <t>Новик</t>
  </si>
  <si>
    <t>Паркерос</t>
  </si>
  <si>
    <t>Пасвомын</t>
  </si>
  <si>
    <t>Пезмег</t>
  </si>
  <si>
    <t>Подтыбок</t>
  </si>
  <si>
    <t>Подъельск</t>
  </si>
  <si>
    <t>Позтыкерес</t>
  </si>
  <si>
    <t>Приозёрный</t>
  </si>
  <si>
    <t>Русановская</t>
  </si>
  <si>
    <t>Собино</t>
  </si>
  <si>
    <t>Сторожевск</t>
  </si>
  <si>
    <t>Сюзяыб</t>
  </si>
  <si>
    <t>Тимасикт</t>
  </si>
  <si>
    <t>Троицк</t>
  </si>
  <si>
    <t>Трофимовская</t>
  </si>
  <si>
    <t>Уръёль</t>
  </si>
  <si>
    <t>Усть-Лэкчим</t>
  </si>
  <si>
    <t>Четдино</t>
  </si>
  <si>
    <t>Эжол</t>
  </si>
  <si>
    <t>Якушевск</t>
  </si>
  <si>
    <t>МР Прилузский</t>
  </si>
  <si>
    <t>Анкерская</t>
  </si>
  <si>
    <t>Архиповка</t>
  </si>
  <si>
    <t>Бедьвож</t>
  </si>
  <si>
    <t>Беляевская</t>
  </si>
  <si>
    <t>Березники</t>
  </si>
  <si>
    <t>Берёзовка</t>
  </si>
  <si>
    <t>Вавиловка</t>
  </si>
  <si>
    <t>Ваймес</t>
  </si>
  <si>
    <t>Векшор</t>
  </si>
  <si>
    <t>Велдоръя</t>
  </si>
  <si>
    <t>Верхолузье</t>
  </si>
  <si>
    <t>Вотинская</t>
  </si>
  <si>
    <t>Вухтым</t>
  </si>
  <si>
    <t>Галахтионовская</t>
  </si>
  <si>
    <t>Гарь</t>
  </si>
  <si>
    <t>Гостиногорка</t>
  </si>
  <si>
    <t>Гуляшор</t>
  </si>
  <si>
    <t>Гурьевка</t>
  </si>
  <si>
    <t>Гыркашор</t>
  </si>
  <si>
    <t>Загарская</t>
  </si>
  <si>
    <t>Занулье</t>
  </si>
  <si>
    <t>Запольская</t>
  </si>
  <si>
    <t>Изъяшор</t>
  </si>
  <si>
    <t>Калининская</t>
  </si>
  <si>
    <t>Карповская</t>
  </si>
  <si>
    <t>Климовская</t>
  </si>
  <si>
    <t>Козловская</t>
  </si>
  <si>
    <t>Колобово</t>
  </si>
  <si>
    <t>Коржинский</t>
  </si>
  <si>
    <t>Корольки</t>
  </si>
  <si>
    <t>Крутотыла</t>
  </si>
  <si>
    <t>Крысовка</t>
  </si>
  <si>
    <t>Кузнецовская</t>
  </si>
  <si>
    <t>Кулига</t>
  </si>
  <si>
    <t>Кулига (Слудский с/с)</t>
  </si>
  <si>
    <t>Кыддзявидзь</t>
  </si>
  <si>
    <t>Летка</t>
  </si>
  <si>
    <t>Лёхта</t>
  </si>
  <si>
    <t>Лихачевская</t>
  </si>
  <si>
    <t>Ловля</t>
  </si>
  <si>
    <t>Лойма</t>
  </si>
  <si>
    <t>Лукинчи</t>
  </si>
  <si>
    <t>Малая Беберка</t>
  </si>
  <si>
    <t>Маловыльгорт</t>
  </si>
  <si>
    <t>Матвеевская</t>
  </si>
  <si>
    <t>Мишаково</t>
  </si>
  <si>
    <t>Мутница</t>
  </si>
  <si>
    <t>Ношуль</t>
  </si>
  <si>
    <t>Оброчная</t>
  </si>
  <si>
    <t>Объячево</t>
  </si>
  <si>
    <t>Ожындор</t>
  </si>
  <si>
    <t>Оньмесь</t>
  </si>
  <si>
    <t>Орысь</t>
  </si>
  <si>
    <t>Осиновка</t>
  </si>
  <si>
    <t>Остаповская</t>
  </si>
  <si>
    <t>Паневская</t>
  </si>
  <si>
    <t>Плёсо</t>
  </si>
  <si>
    <t>Пожемаяг</t>
  </si>
  <si>
    <t>Пожмадор</t>
  </si>
  <si>
    <t>Поромшор</t>
  </si>
  <si>
    <t>Поруб</t>
  </si>
  <si>
    <t>Поруб-Кеповская</t>
  </si>
  <si>
    <t>Прокопьевка</t>
  </si>
  <si>
    <t>Ракинская</t>
  </si>
  <si>
    <t>Ручпозъя</t>
  </si>
  <si>
    <t>Сидор-Чой</t>
  </si>
  <si>
    <t>Слудка</t>
  </si>
  <si>
    <t>Спаспоруб</t>
  </si>
  <si>
    <t>Сэпсикт</t>
  </si>
  <si>
    <t>Талица</t>
  </si>
  <si>
    <t>Тарасовская</t>
  </si>
  <si>
    <t>Тарачево</t>
  </si>
  <si>
    <t>Тарбиевская</t>
  </si>
  <si>
    <t>Тупеговская</t>
  </si>
  <si>
    <t>Ураки</t>
  </si>
  <si>
    <t>Уркинская</t>
  </si>
  <si>
    <t>Урнышевская</t>
  </si>
  <si>
    <t>Усть-Лопъю</t>
  </si>
  <si>
    <t>Чекша</t>
  </si>
  <si>
    <t>Черёмуховка</t>
  </si>
  <si>
    <t>Чернушка</t>
  </si>
  <si>
    <t>Чёрныш</t>
  </si>
  <si>
    <t>Читаево</t>
  </si>
  <si>
    <t>Яковлевская</t>
  </si>
  <si>
    <t>Якуньёль</t>
  </si>
  <si>
    <t>МР Сосногорск</t>
  </si>
  <si>
    <t>Аким</t>
  </si>
  <si>
    <t>Верхнеижемский</t>
  </si>
  <si>
    <t>Верхняя Омра</t>
  </si>
  <si>
    <t>Винла</t>
  </si>
  <si>
    <t>Вис</t>
  </si>
  <si>
    <t>Войвож</t>
  </si>
  <si>
    <t>Дорожный</t>
  </si>
  <si>
    <t>Иван-Ёль</t>
  </si>
  <si>
    <t>Ираёль</t>
  </si>
  <si>
    <t>Керки</t>
  </si>
  <si>
    <t>Конашъёль</t>
  </si>
  <si>
    <t>Лыаёль</t>
  </si>
  <si>
    <t>Малая Пера</t>
  </si>
  <si>
    <t>Нижний Одес</t>
  </si>
  <si>
    <t>Пожня</t>
  </si>
  <si>
    <t>Поляна</t>
  </si>
  <si>
    <t>Порожск</t>
  </si>
  <si>
    <t>Сосногорск</t>
  </si>
  <si>
    <t>Усть-Ухта</t>
  </si>
  <si>
    <t>МР Сысольский</t>
  </si>
  <si>
    <t>Бортом</t>
  </si>
  <si>
    <t>Бубдор</t>
  </si>
  <si>
    <t>Вадыб</t>
  </si>
  <si>
    <t>Велпом</t>
  </si>
  <si>
    <t>Визинга</t>
  </si>
  <si>
    <t>Визиндор</t>
  </si>
  <si>
    <t>Вознесенская</t>
  </si>
  <si>
    <t>Волим</t>
  </si>
  <si>
    <t>Волокпом</t>
  </si>
  <si>
    <t>Вотча</t>
  </si>
  <si>
    <t>Гагшор</t>
  </si>
  <si>
    <t>Горьковская</t>
  </si>
  <si>
    <t>Дав</t>
  </si>
  <si>
    <t>Елин</t>
  </si>
  <si>
    <t>Ёльбаза</t>
  </si>
  <si>
    <t>Ждановцы</t>
  </si>
  <si>
    <t>Заозерье</t>
  </si>
  <si>
    <t>Заречное</t>
  </si>
  <si>
    <t>Ивановцы</t>
  </si>
  <si>
    <t>Исанево</t>
  </si>
  <si>
    <t>Картасикт</t>
  </si>
  <si>
    <t>Катыдпом</t>
  </si>
  <si>
    <t>Ключ</t>
  </si>
  <si>
    <t>Кольёль</t>
  </si>
  <si>
    <t>Копса</t>
  </si>
  <si>
    <t>Костин</t>
  </si>
  <si>
    <t>Кузивансикт</t>
  </si>
  <si>
    <t>Куниб</t>
  </si>
  <si>
    <t>Куратово</t>
  </si>
  <si>
    <t>Кырув</t>
  </si>
  <si>
    <t>Ляпин</t>
  </si>
  <si>
    <t>Малешор</t>
  </si>
  <si>
    <t>Межадор</t>
  </si>
  <si>
    <t>Мельниковчи</t>
  </si>
  <si>
    <t>Митюшсикт</t>
  </si>
  <si>
    <t>Мом</t>
  </si>
  <si>
    <t>Озынпом</t>
  </si>
  <si>
    <t>Палауз</t>
  </si>
  <si>
    <t>Подгорье</t>
  </si>
  <si>
    <t>Помйыв</t>
  </si>
  <si>
    <t>Пустошь</t>
  </si>
  <si>
    <t>Пыёлдино</t>
  </si>
  <si>
    <t>Раевсикт (Куратовский с/с)</t>
  </si>
  <si>
    <t>Раевсикт (Пыёлдинский с/с)</t>
  </si>
  <si>
    <t>Рай</t>
  </si>
  <si>
    <t>Расчой</t>
  </si>
  <si>
    <t>Рочевгрезд</t>
  </si>
  <si>
    <t>Савуковчи</t>
  </si>
  <si>
    <t>Семановцы</t>
  </si>
  <si>
    <t>Семушино</t>
  </si>
  <si>
    <t>Слобода</t>
  </si>
  <si>
    <t>Сорд</t>
  </si>
  <si>
    <t>Сорма</t>
  </si>
  <si>
    <t>Старый Чухлэм</t>
  </si>
  <si>
    <t>Теплой</t>
  </si>
  <si>
    <t>Тыдор</t>
  </si>
  <si>
    <t>Тяпорсикт</t>
  </si>
  <si>
    <t>Уличпом</t>
  </si>
  <si>
    <t>Утка-Видзь</t>
  </si>
  <si>
    <t>Утога</t>
  </si>
  <si>
    <t>Хваловцы</t>
  </si>
  <si>
    <t>Чукаиб</t>
  </si>
  <si>
    <t>Чухлэм</t>
  </si>
  <si>
    <t>Шорйыв (Кунибский с/с)</t>
  </si>
  <si>
    <t>Шорйыв (Куратовский с/с)</t>
  </si>
  <si>
    <t>Шорсай</t>
  </si>
  <si>
    <t>Шугрэм</t>
  </si>
  <si>
    <t>Шучи</t>
  </si>
  <si>
    <t>Ыбпом</t>
  </si>
  <si>
    <t>Юманьсикт</t>
  </si>
  <si>
    <t>Ягдор (Вотчинский с/с)</t>
  </si>
  <si>
    <t>Ягдор (Межадорский с/с)</t>
  </si>
  <si>
    <t>Ягдор (Чухлэмский с/с)</t>
  </si>
  <si>
    <t>Ягыб</t>
  </si>
  <si>
    <t>Ярковская</t>
  </si>
  <si>
    <t>МР Троицко-Печорский</t>
  </si>
  <si>
    <t>Бадьёль</t>
  </si>
  <si>
    <t>Белый Бор</t>
  </si>
  <si>
    <t>Бердыш</t>
  </si>
  <si>
    <t>Большая Сойва</t>
  </si>
  <si>
    <t>Ваньпи</t>
  </si>
  <si>
    <t>Волосница</t>
  </si>
  <si>
    <t>Гришестав</t>
  </si>
  <si>
    <t>Еремеево</t>
  </si>
  <si>
    <t>Знаменка</t>
  </si>
  <si>
    <t>Кодач</t>
  </si>
  <si>
    <t>Комсомольск-на-Печоре</t>
  </si>
  <si>
    <t>Куръя</t>
  </si>
  <si>
    <t>Мамыль</t>
  </si>
  <si>
    <t>Мирный</t>
  </si>
  <si>
    <t>Митрофан-Дикост</t>
  </si>
  <si>
    <t>Митрофаново</t>
  </si>
  <si>
    <t>Мишкин-Ёль</t>
  </si>
  <si>
    <t>Мылва</t>
  </si>
  <si>
    <t>Нижняя Омра</t>
  </si>
  <si>
    <t>Палью</t>
  </si>
  <si>
    <t>Пачгино</t>
  </si>
  <si>
    <t>Покча</t>
  </si>
  <si>
    <t>Приуральский</t>
  </si>
  <si>
    <t>Русаново</t>
  </si>
  <si>
    <t>Светлый Родник</t>
  </si>
  <si>
    <t>Скаляп</t>
  </si>
  <si>
    <t>Тимушбор</t>
  </si>
  <si>
    <t>Троицко-Печорск</t>
  </si>
  <si>
    <t>Усть-Илыч</t>
  </si>
  <si>
    <t>Усть-Унья</t>
  </si>
  <si>
    <t>Шерляга</t>
  </si>
  <si>
    <t>Якша</t>
  </si>
  <si>
    <t>МР Удорский</t>
  </si>
  <si>
    <t>Благоево</t>
  </si>
  <si>
    <t>Большая Пучкома</t>
  </si>
  <si>
    <t>Большая Пысса</t>
  </si>
  <si>
    <t>Большие Чирки</t>
  </si>
  <si>
    <t>Большое Острово</t>
  </si>
  <si>
    <t>Борово</t>
  </si>
  <si>
    <t>Буткан</t>
  </si>
  <si>
    <t>Важгорт</t>
  </si>
  <si>
    <t>Вендинга</t>
  </si>
  <si>
    <t>Верхнемезенск</t>
  </si>
  <si>
    <t>Верхний Выльыб</t>
  </si>
  <si>
    <t>Верхозерье</t>
  </si>
  <si>
    <t>Вожский</t>
  </si>
  <si>
    <t>Выльвидзь</t>
  </si>
  <si>
    <t>Выльгорт</t>
  </si>
  <si>
    <t>Глотово</t>
  </si>
  <si>
    <t>Ёдва</t>
  </si>
  <si>
    <t>Ёлькыб</t>
  </si>
  <si>
    <t>Ёртом</t>
  </si>
  <si>
    <t>Зэрзяыб</t>
  </si>
  <si>
    <t>Кирик</t>
  </si>
  <si>
    <t>Коптюга</t>
  </si>
  <si>
    <t>Кослан</t>
  </si>
  <si>
    <t>Кривое</t>
  </si>
  <si>
    <t>Кривушево</t>
  </si>
  <si>
    <t>Кучмозерье</t>
  </si>
  <si>
    <t>Латьюга</t>
  </si>
  <si>
    <t>Лязюв</t>
  </si>
  <si>
    <t>Макар-Ыб</t>
  </si>
  <si>
    <t>Малая Пучкома</t>
  </si>
  <si>
    <t>Малая Пысса</t>
  </si>
  <si>
    <t>Междуреченск</t>
  </si>
  <si>
    <t>Мелентьево</t>
  </si>
  <si>
    <t>Мозындор</t>
  </si>
  <si>
    <t>Муфтюга</t>
  </si>
  <si>
    <t>Мучкас</t>
  </si>
  <si>
    <t>Нижний Выльыб</t>
  </si>
  <si>
    <t>Острово</t>
  </si>
  <si>
    <t>Пасма</t>
  </si>
  <si>
    <t>Патраково</t>
  </si>
  <si>
    <t>Политово</t>
  </si>
  <si>
    <t>Разгорт</t>
  </si>
  <si>
    <t>Селэгвож</t>
  </si>
  <si>
    <t>Сёльыб</t>
  </si>
  <si>
    <t>Солнечный</t>
  </si>
  <si>
    <t>Тойма</t>
  </si>
  <si>
    <t>Усогорск</t>
  </si>
  <si>
    <t>Усть-Вачерга</t>
  </si>
  <si>
    <t>Устьево</t>
  </si>
  <si>
    <t>Чернутьево</t>
  </si>
  <si>
    <t>Чим</t>
  </si>
  <si>
    <t>Чупрово</t>
  </si>
  <si>
    <t>Шиляево</t>
  </si>
  <si>
    <t>Ыб</t>
  </si>
  <si>
    <t>Ыджыдъяг</t>
  </si>
  <si>
    <t>ГО Усинск</t>
  </si>
  <si>
    <t>Акись</t>
  </si>
  <si>
    <t>Васькино</t>
  </si>
  <si>
    <t>Верхнеколвинск</t>
  </si>
  <si>
    <t>Возей</t>
  </si>
  <si>
    <t>Денисовка</t>
  </si>
  <si>
    <t>Захарвань</t>
  </si>
  <si>
    <t>Колва</t>
  </si>
  <si>
    <t>Кушшор</t>
  </si>
  <si>
    <t>Мичаёль</t>
  </si>
  <si>
    <t>Мутный Материк</t>
  </si>
  <si>
    <t>Новикбож</t>
  </si>
  <si>
    <t>Парма</t>
  </si>
  <si>
    <t>Праскан</t>
  </si>
  <si>
    <t>Приполярный</t>
  </si>
  <si>
    <t>Сынянырд</t>
  </si>
  <si>
    <t>Усадор</t>
  </si>
  <si>
    <t>Усинск</t>
  </si>
  <si>
    <t>Усть-Лыжа</t>
  </si>
  <si>
    <t>Усть-Уса</t>
  </si>
  <si>
    <t>Щельябож</t>
  </si>
  <si>
    <t>МР Усть-Куломский</t>
  </si>
  <si>
    <t>Аныб</t>
  </si>
  <si>
    <t>Бадьёльск</t>
  </si>
  <si>
    <t>Белоборск</t>
  </si>
  <si>
    <t>Вад</t>
  </si>
  <si>
    <t>Важ Эжва</t>
  </si>
  <si>
    <t>Великополье</t>
  </si>
  <si>
    <t>Верхний Воч</t>
  </si>
  <si>
    <t>Воль</t>
  </si>
  <si>
    <t>Вольдино</t>
  </si>
  <si>
    <t>Вомынбож</t>
  </si>
  <si>
    <t>Габово</t>
  </si>
  <si>
    <t>Деревянск</t>
  </si>
  <si>
    <t>Дёма</t>
  </si>
  <si>
    <t>Дзёль</t>
  </si>
  <si>
    <t>Диасёръя</t>
  </si>
  <si>
    <t>Дон</t>
  </si>
  <si>
    <t>Жежим</t>
  </si>
  <si>
    <t>Зимстан</t>
  </si>
  <si>
    <t>Канава</t>
  </si>
  <si>
    <t>Кебанъёль</t>
  </si>
  <si>
    <t>Кекур</t>
  </si>
  <si>
    <t>Керчомъя</t>
  </si>
  <si>
    <t>Климовск</t>
  </si>
  <si>
    <t>Крутоборка</t>
  </si>
  <si>
    <t>Кужба</t>
  </si>
  <si>
    <t>Кырныша</t>
  </si>
  <si>
    <t>Лебяжск</t>
  </si>
  <si>
    <t>Логинъяг</t>
  </si>
  <si>
    <t>Лопъювад</t>
  </si>
  <si>
    <t>Лунпока</t>
  </si>
  <si>
    <t>Малая Кужба</t>
  </si>
  <si>
    <t>Мале</t>
  </si>
  <si>
    <t>Малый Аныб</t>
  </si>
  <si>
    <t>Модлапов</t>
  </si>
  <si>
    <t>Мыёлдино</t>
  </si>
  <si>
    <t>Нижний Воч</t>
  </si>
  <si>
    <t>Нижний Ярашъю</t>
  </si>
  <si>
    <t>Носим</t>
  </si>
  <si>
    <t>Нюмыд</t>
  </si>
  <si>
    <t>Озъяг</t>
  </si>
  <si>
    <t>Парч</t>
  </si>
  <si>
    <t>Паспом</t>
  </si>
  <si>
    <t>Пожег</t>
  </si>
  <si>
    <t>Пожегдин</t>
  </si>
  <si>
    <t>Помоздино</t>
  </si>
  <si>
    <t>Пузла</t>
  </si>
  <si>
    <t>Руч</t>
  </si>
  <si>
    <t>Седтыдин</t>
  </si>
  <si>
    <t>Скородум</t>
  </si>
  <si>
    <t>Смолянка</t>
  </si>
  <si>
    <t>Сордйыв</t>
  </si>
  <si>
    <t>Тимшер</t>
  </si>
  <si>
    <t>Ульяново</t>
  </si>
  <si>
    <t>Усть-Кулом</t>
  </si>
  <si>
    <t>Усть-Нем</t>
  </si>
  <si>
    <t>Фроловск</t>
  </si>
  <si>
    <t>Шэръяг</t>
  </si>
  <si>
    <t>Югыдтыдор</t>
  </si>
  <si>
    <t>Югыдъяг</t>
  </si>
  <si>
    <t>Ягкедж</t>
  </si>
  <si>
    <t>Ярашъю</t>
  </si>
  <si>
    <t>МР Усть-Цилемский</t>
  </si>
  <si>
    <t>Бор</t>
  </si>
  <si>
    <t>Боровская</t>
  </si>
  <si>
    <t>Бык</t>
  </si>
  <si>
    <t>Верхнее Бугаево</t>
  </si>
  <si>
    <t>Верховская</t>
  </si>
  <si>
    <t>Высокая Гора</t>
  </si>
  <si>
    <t>Гарево</t>
  </si>
  <si>
    <t>Ёрмица</t>
  </si>
  <si>
    <t>Журавский</t>
  </si>
  <si>
    <t>Загривочная</t>
  </si>
  <si>
    <t>Замежная</t>
  </si>
  <si>
    <t>Карпушевка</t>
  </si>
  <si>
    <t>Коровий Ручей</t>
  </si>
  <si>
    <t>Крестовка</t>
  </si>
  <si>
    <t>Лёвкинская</t>
  </si>
  <si>
    <t>Лёждуг</t>
  </si>
  <si>
    <t>Медвежка</t>
  </si>
  <si>
    <t>Мыза</t>
  </si>
  <si>
    <t>Мыла</t>
  </si>
  <si>
    <t>Нерица</t>
  </si>
  <si>
    <t>Новый Бор</t>
  </si>
  <si>
    <t>Нонбург</t>
  </si>
  <si>
    <t>Окунев Нос</t>
  </si>
  <si>
    <t>Рочево</t>
  </si>
  <si>
    <t>Сергеево-Щелья</t>
  </si>
  <si>
    <t>Синегорье</t>
  </si>
  <si>
    <t>Скитская</t>
  </si>
  <si>
    <t>Среднее Бугаево</t>
  </si>
  <si>
    <t>Степановская</t>
  </si>
  <si>
    <t>Трусово</t>
  </si>
  <si>
    <t>Уег</t>
  </si>
  <si>
    <t>Усть-Цильма</t>
  </si>
  <si>
    <t>Филиппово</t>
  </si>
  <si>
    <t>Хабариха</t>
  </si>
  <si>
    <t>Харъяга</t>
  </si>
  <si>
    <t>Черногорская</t>
  </si>
  <si>
    <t>Чукчино</t>
  </si>
  <si>
    <t>Прилузье</t>
  </si>
  <si>
    <t>Сысола</t>
  </si>
  <si>
    <t>Удора</t>
  </si>
  <si>
    <t>данные пока не получены</t>
  </si>
  <si>
    <t>МР Усть-Вымский</t>
  </si>
  <si>
    <t>Айкино</t>
  </si>
  <si>
    <t>Арабач</t>
  </si>
  <si>
    <t>Богомолово</t>
  </si>
  <si>
    <t>Вежайка</t>
  </si>
  <si>
    <t>Вёздино</t>
  </si>
  <si>
    <t>Вогваздино</t>
  </si>
  <si>
    <t>Гажакерес</t>
  </si>
  <si>
    <t>Гамлакост</t>
  </si>
  <si>
    <t>Гобаново</t>
  </si>
  <si>
    <t>Донаёль</t>
  </si>
  <si>
    <t>Ероздино</t>
  </si>
  <si>
    <t>Жешарт</t>
  </si>
  <si>
    <t>Заречье</t>
  </si>
  <si>
    <t>Заручейный</t>
  </si>
  <si>
    <t>Илья-Шор</t>
  </si>
  <si>
    <t>Ипа</t>
  </si>
  <si>
    <t>Казлук</t>
  </si>
  <si>
    <t>Камсамас</t>
  </si>
  <si>
    <t>Кебырыб</t>
  </si>
  <si>
    <t>Кожмудор</t>
  </si>
  <si>
    <t>Коквицы</t>
  </si>
  <si>
    <t>Конец-Озерье</t>
  </si>
  <si>
    <t>Кырс</t>
  </si>
  <si>
    <t>Лыаты</t>
  </si>
  <si>
    <t>Мадмас</t>
  </si>
  <si>
    <t>Межег</t>
  </si>
  <si>
    <t>Микунь</t>
  </si>
  <si>
    <t>Мыръерем</t>
  </si>
  <si>
    <t>Назар</t>
  </si>
  <si>
    <t>Нижние Коквицы</t>
  </si>
  <si>
    <t>Оквад</t>
  </si>
  <si>
    <t>Певъю</t>
  </si>
  <si>
    <t>Полавье</t>
  </si>
  <si>
    <t>Протока</t>
  </si>
  <si>
    <t>Римья</t>
  </si>
  <si>
    <t>Семуково</t>
  </si>
  <si>
    <t>Студенец</t>
  </si>
  <si>
    <t>Сыспи</t>
  </si>
  <si>
    <t>Сюлатуй</t>
  </si>
  <si>
    <t>Туискерес</t>
  </si>
  <si>
    <t>Усть-Вымь</t>
  </si>
  <si>
    <t>Чёрный Яр</t>
  </si>
  <si>
    <t>Шежам</t>
  </si>
  <si>
    <t>Эжолты</t>
  </si>
  <si>
    <t>Яг</t>
  </si>
  <si>
    <t>Яренга</t>
  </si>
  <si>
    <t>свод</t>
  </si>
  <si>
    <t>Княжпогост</t>
  </si>
  <si>
    <t>МР Княжпогостский</t>
  </si>
  <si>
    <t>Анюша</t>
  </si>
  <si>
    <t>Брусничный</t>
  </si>
  <si>
    <t>Верхняя Отла</t>
  </si>
  <si>
    <t>Весляна</t>
  </si>
  <si>
    <t>Ветью</t>
  </si>
  <si>
    <t>Вожаёль</t>
  </si>
  <si>
    <t>Евдино</t>
  </si>
  <si>
    <t>Емва</t>
  </si>
  <si>
    <t>Злоба</t>
  </si>
  <si>
    <t>Иоссер</t>
  </si>
  <si>
    <t>Козловка</t>
  </si>
  <si>
    <t>Кони</t>
  </si>
  <si>
    <t>Кошки</t>
  </si>
  <si>
    <t>Кылтово</t>
  </si>
  <si>
    <t>Кыркещ</t>
  </si>
  <si>
    <t>Луг</t>
  </si>
  <si>
    <t>Ляли</t>
  </si>
  <si>
    <t>Малиновка</t>
  </si>
  <si>
    <t>Месъю</t>
  </si>
  <si>
    <t>Мещура</t>
  </si>
  <si>
    <t>Нижняя Отла</t>
  </si>
  <si>
    <t>Онежье</t>
  </si>
  <si>
    <t>Петкоя</t>
  </si>
  <si>
    <t>Политовка</t>
  </si>
  <si>
    <t>Половники</t>
  </si>
  <si>
    <t>Раковица</t>
  </si>
  <si>
    <t>Ракпас</t>
  </si>
  <si>
    <t>Ропча</t>
  </si>
  <si>
    <t>Седъюдор</t>
  </si>
  <si>
    <t>Серёгово</t>
  </si>
  <si>
    <t>Симва</t>
  </si>
  <si>
    <t>Синдор</t>
  </si>
  <si>
    <t>Средняя Отла</t>
  </si>
  <si>
    <t>Тракт</t>
  </si>
  <si>
    <t>Туръя</t>
  </si>
  <si>
    <t>Удор</t>
  </si>
  <si>
    <t>Часадор</t>
  </si>
  <si>
    <t>Чернореченский</t>
  </si>
  <si>
    <t>Чиньяворык</t>
  </si>
  <si>
    <t>Чуб</t>
  </si>
  <si>
    <t>Шомвуково</t>
  </si>
  <si>
    <t>Шошка</t>
  </si>
  <si>
    <t>МР Койгородский</t>
  </si>
  <si>
    <t>Вежъю</t>
  </si>
  <si>
    <t>Верхний Турунъю</t>
  </si>
  <si>
    <t>Грива</t>
  </si>
  <si>
    <t>Гуж</t>
  </si>
  <si>
    <t>Зимовка</t>
  </si>
  <si>
    <t>Иван-Чомъя</t>
  </si>
  <si>
    <t>Кажым</t>
  </si>
  <si>
    <t>Карвуджем</t>
  </si>
  <si>
    <t>Койгородок</t>
  </si>
  <si>
    <t>Койдин (ФАП и ВА)</t>
  </si>
  <si>
    <t>Ком</t>
  </si>
  <si>
    <t>Кузьёль</t>
  </si>
  <si>
    <t>Мырпонаыб</t>
  </si>
  <si>
    <t>Нижние Березники</t>
  </si>
  <si>
    <t>Нижний Турунъю</t>
  </si>
  <si>
    <t>Нючпас</t>
  </si>
  <si>
    <t>Подзь</t>
  </si>
  <si>
    <t>Седтыдор</t>
  </si>
  <si>
    <t>Тыбъю</t>
  </si>
  <si>
    <t>Ужга</t>
  </si>
  <si>
    <t>Усть-Воктым</t>
  </si>
  <si>
    <t>Печора</t>
  </si>
  <si>
    <t>МР Печора</t>
  </si>
  <si>
    <t>Аранец</t>
  </si>
  <si>
    <t>Белый Ю</t>
  </si>
  <si>
    <t>Бызовая</t>
  </si>
  <si>
    <t>Даниловка</t>
  </si>
  <si>
    <t>Зеленоборск</t>
  </si>
  <si>
    <t>Изъяю</t>
  </si>
  <si>
    <t>Каджером</t>
  </si>
  <si>
    <t>Кедровый Шор</t>
  </si>
  <si>
    <t>Кожва</t>
  </si>
  <si>
    <t>Конецбор</t>
  </si>
  <si>
    <t>Косью</t>
  </si>
  <si>
    <t>Красный Яг</t>
  </si>
  <si>
    <t>Луговой</t>
  </si>
  <si>
    <t>Медвежская</t>
  </si>
  <si>
    <t>Миша-Яг</t>
  </si>
  <si>
    <t>Набережный</t>
  </si>
  <si>
    <t>Озёрный</t>
  </si>
  <si>
    <t>Песчанка</t>
  </si>
  <si>
    <t>Приуральское</t>
  </si>
  <si>
    <t>Причал</t>
  </si>
  <si>
    <t>Путеец</t>
  </si>
  <si>
    <t>Родионово</t>
  </si>
  <si>
    <t>Рыбница</t>
  </si>
  <si>
    <t>Соколово</t>
  </si>
  <si>
    <t>Сыня</t>
  </si>
  <si>
    <t>Талый</t>
  </si>
  <si>
    <t>Трубоседъёль</t>
  </si>
  <si>
    <t>Уляшево</t>
  </si>
  <si>
    <t>Усть-Кожва</t>
  </si>
  <si>
    <t>Чикшино</t>
  </si>
  <si>
    <t>Сыктывдин</t>
  </si>
  <si>
    <t>МР Сыктывдинский</t>
  </si>
  <si>
    <t>Березник</t>
  </si>
  <si>
    <t>Большая Парма</t>
  </si>
  <si>
    <t>Большая Слуда</t>
  </si>
  <si>
    <t>Гавриловка</t>
  </si>
  <si>
    <t>Гаръя</t>
  </si>
  <si>
    <t>Гарьинский</t>
  </si>
  <si>
    <t>Граддор</t>
  </si>
  <si>
    <t>Жуэд</t>
  </si>
  <si>
    <t>Захарово</t>
  </si>
  <si>
    <t>Зеленец</t>
  </si>
  <si>
    <t>Ипатово</t>
  </si>
  <si>
    <t>Каргорт</t>
  </si>
  <si>
    <t>Кемъяр</t>
  </si>
  <si>
    <t>Койтыбож</t>
  </si>
  <si>
    <t>Красная</t>
  </si>
  <si>
    <t>Кэччойяг</t>
  </si>
  <si>
    <t>Лэзым</t>
  </si>
  <si>
    <t>Малая Слуда</t>
  </si>
  <si>
    <t>Мальцевгрезд</t>
  </si>
  <si>
    <t>Мандач</t>
  </si>
  <si>
    <t>Мет-Устье</t>
  </si>
  <si>
    <t>Морово</t>
  </si>
  <si>
    <t>Новоипатово</t>
  </si>
  <si>
    <t>Нювчим</t>
  </si>
  <si>
    <t>Озёл</t>
  </si>
  <si>
    <t>Пажга</t>
  </si>
  <si>
    <t>Палевицы</t>
  </si>
  <si>
    <t>Парчег</t>
  </si>
  <si>
    <t>Парчим</t>
  </si>
  <si>
    <t>Позялэм</t>
  </si>
  <si>
    <t>Поинга</t>
  </si>
  <si>
    <t>Пычим</t>
  </si>
  <si>
    <t>Савапиян</t>
  </si>
  <si>
    <t>Сёйты</t>
  </si>
  <si>
    <t>Сотчемвыв</t>
  </si>
  <si>
    <t>Тупицыно</t>
  </si>
  <si>
    <t>Усть-Пожег</t>
  </si>
  <si>
    <t>Часово</t>
  </si>
  <si>
    <t>Чукачой</t>
  </si>
  <si>
    <t>Шыладор</t>
  </si>
  <si>
    <t>Язель</t>
  </si>
  <si>
    <t>Яснэг</t>
  </si>
  <si>
    <t>Комистат</t>
  </si>
  <si>
    <t>сумма поселки</t>
  </si>
  <si>
    <t>расчетный сыктывкар+Эжва</t>
  </si>
  <si>
    <t>Комистат район</t>
  </si>
  <si>
    <t>Размещено на портале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</si>
</sst>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3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/>
    <xf numFmtId="0" fontId="0" fillId="0" borderId="0" xfId="0" applyFill="1"/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0" fillId="8" borderId="1" xfId="0" applyFill="1" applyBorder="1" applyProtection="1">
      <protection locked="0"/>
    </xf>
    <xf numFmtId="0" fontId="3" fillId="8" borderId="1" xfId="1" applyNumberFormat="1" applyFont="1" applyFill="1" applyBorder="1" applyProtection="1">
      <protection locked="0"/>
    </xf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14" borderId="0" xfId="0" applyFill="1"/>
    <xf numFmtId="0" fontId="1" fillId="0" borderId="0" xfId="0" applyFont="1" applyFill="1"/>
    <xf numFmtId="0" fontId="1" fillId="0" borderId="0" xfId="0" applyFont="1"/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0" fillId="8" borderId="1" xfId="0" applyFill="1" applyBorder="1" applyProtection="1">
      <protection locked="0"/>
    </xf>
    <xf numFmtId="0" fontId="3" fillId="8" borderId="1" xfId="1" applyNumberFormat="1" applyFont="1" applyFill="1" applyBorder="1" applyProtection="1">
      <protection locked="0"/>
    </xf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3" fillId="11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17" borderId="0" xfId="0" applyFill="1"/>
    <xf numFmtId="0" fontId="0" fillId="0" borderId="0" xfId="0"/>
    <xf numFmtId="0" fontId="3" fillId="3" borderId="1" xfId="1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3" fillId="5" borderId="1" xfId="1" applyNumberFormat="1" applyFont="1" applyFill="1" applyBorder="1" applyProtection="1">
      <protection locked="0"/>
    </xf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3" fillId="9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3" fillId="10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/>
    <xf numFmtId="0" fontId="0" fillId="3" borderId="1" xfId="0" applyFill="1" applyBorder="1" applyProtection="1">
      <protection locked="0"/>
    </xf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0" fillId="8" borderId="1" xfId="0" applyFill="1" applyBorder="1" applyProtection="1">
      <protection locked="0"/>
    </xf>
    <xf numFmtId="0" fontId="3" fillId="8" borderId="1" xfId="1" applyNumberFormat="1" applyFont="1" applyFill="1" applyBorder="1" applyProtection="1">
      <protection locked="0"/>
    </xf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3" fillId="11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16" borderId="1" xfId="0" applyFill="1" applyBorder="1" applyProtection="1">
      <protection locked="0"/>
    </xf>
    <xf numFmtId="0" fontId="3" fillId="16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Fill="1"/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13" borderId="1" xfId="0" applyFill="1" applyBorder="1" applyProtection="1">
      <protection locked="0"/>
    </xf>
    <xf numFmtId="0" fontId="3" fillId="13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12" borderId="1" xfId="0" applyFill="1" applyBorder="1" applyProtection="1">
      <protection locked="0"/>
    </xf>
    <xf numFmtId="0" fontId="3" fillId="12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14" borderId="1" xfId="0" applyFill="1" applyBorder="1" applyProtection="1">
      <protection locked="0"/>
    </xf>
    <xf numFmtId="0" fontId="3" fillId="14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15" borderId="1" xfId="0" applyFill="1" applyBorder="1" applyProtection="1">
      <protection locked="0"/>
    </xf>
    <xf numFmtId="0" fontId="3" fillId="15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17" borderId="0" xfId="0" applyFont="1" applyFill="1"/>
    <xf numFmtId="0" fontId="0" fillId="17" borderId="0" xfId="0" applyFill="1" applyAlignment="1">
      <alignment wrapText="1"/>
    </xf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6" borderId="1" xfId="0" applyFill="1" applyBorder="1"/>
    <xf numFmtId="0" fontId="3" fillId="7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17" borderId="1" xfId="0" applyFill="1" applyBorder="1" applyProtection="1">
      <protection locked="0"/>
    </xf>
    <xf numFmtId="0" fontId="3" fillId="17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8" borderId="0" xfId="1" applyNumberFormat="1" applyFont="1" applyFill="1" applyBorder="1" applyProtection="1">
      <protection locked="0"/>
    </xf>
    <xf numFmtId="0" fontId="0" fillId="18" borderId="1" xfId="0" applyFill="1" applyBorder="1" applyProtection="1">
      <protection locked="0"/>
    </xf>
    <xf numFmtId="0" fontId="3" fillId="18" borderId="1" xfId="1" applyNumberFormat="1" applyFont="1" applyFill="1" applyBorder="1" applyProtection="1">
      <protection locked="0"/>
    </xf>
    <xf numFmtId="0" fontId="0" fillId="19" borderId="1" xfId="0" applyFill="1" applyBorder="1" applyProtection="1">
      <protection locked="0"/>
    </xf>
    <xf numFmtId="0" fontId="3" fillId="5" borderId="10" xfId="1" applyNumberFormat="1" applyFont="1" applyFill="1" applyBorder="1" applyProtection="1">
      <protection locked="0"/>
    </xf>
    <xf numFmtId="0" fontId="0" fillId="6" borderId="10" xfId="0" applyFill="1" applyBorder="1"/>
    <xf numFmtId="0" fontId="0" fillId="2" borderId="10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0" borderId="1" xfId="0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0" fillId="6" borderId="1" xfId="0" applyFill="1" applyBorder="1" applyAlignment="1">
      <alignment horizontal="center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7" borderId="1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7" borderId="8" xfId="0" applyFill="1" applyBorder="1" applyAlignment="1" applyProtection="1">
      <alignment horizontal="left" vertical="top" wrapText="1"/>
      <protection locked="0"/>
    </xf>
    <xf numFmtId="0" fontId="0" fillId="7" borderId="9" xfId="0" applyFill="1" applyBorder="1" applyAlignment="1" applyProtection="1">
      <alignment horizontal="left" vertical="top" wrapText="1"/>
      <protection locked="0"/>
    </xf>
    <xf numFmtId="0" fontId="0" fillId="7" borderId="8" xfId="0" applyFill="1" applyBorder="1" applyAlignment="1" applyProtection="1">
      <alignment horizontal="center" vertical="top" wrapText="1"/>
      <protection locked="0"/>
    </xf>
    <xf numFmtId="0" fontId="0" fillId="7" borderId="9" xfId="0" applyFill="1" applyBorder="1" applyAlignment="1" applyProtection="1">
      <alignment horizontal="center" vertical="top" wrapText="1"/>
      <protection locked="0"/>
    </xf>
    <xf numFmtId="0" fontId="0" fillId="6" borderId="8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0" borderId="0" xfId="0" applyFill="1"/>
    <xf numFmtId="0" fontId="5" fillId="20" borderId="7" xfId="0" applyFont="1" applyFill="1" applyBorder="1" applyAlignment="1" applyProtection="1">
      <alignment horizontal="center"/>
      <protection locked="0"/>
    </xf>
    <xf numFmtId="0" fontId="5" fillId="20" borderId="11" xfId="0" applyFont="1" applyFill="1" applyBorder="1" applyAlignment="1" applyProtection="1">
      <alignment horizontal="center"/>
      <protection locked="0"/>
    </xf>
    <xf numFmtId="0" fontId="5" fillId="20" borderId="0" xfId="0" applyFont="1" applyFill="1" applyBorder="1" applyAlignment="1" applyProtection="1">
      <alignment horizontal="center"/>
      <protection locked="0"/>
    </xf>
    <xf numFmtId="0" fontId="5" fillId="2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="80" zoomScaleNormal="80" workbookViewId="0">
      <selection activeCell="D29" sqref="D29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</cols>
  <sheetData>
    <row r="1" spans="1:16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6" s="5" customFormat="1" ht="63.75" x14ac:dyDescent="0.2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 x14ac:dyDescent="0.25">
      <c r="A3" s="161" t="s">
        <v>17</v>
      </c>
      <c r="B3" s="161"/>
      <c r="C3" s="161"/>
      <c r="D3" s="161"/>
      <c r="E3">
        <v>846931</v>
      </c>
      <c r="F3">
        <v>319628</v>
      </c>
      <c r="G3">
        <f>SUM(Сыктывкар:УЦ!G3)</f>
        <v>851939</v>
      </c>
      <c r="H3" s="130">
        <f>SUM(Сыктывкар:УЦ!H3)</f>
        <v>401641</v>
      </c>
      <c r="I3" s="130">
        <f>SUM(Сыктывкар:УЦ!I3)</f>
        <v>450298</v>
      </c>
      <c r="J3" s="130">
        <f>SUM(Сыктывкар:УЦ!J3)</f>
        <v>93315</v>
      </c>
      <c r="K3" s="130">
        <f>SUM(Сыктывкар:УЦ!K3)</f>
        <v>245342</v>
      </c>
      <c r="L3" s="130">
        <f>SUM(Сыктывкар:УЦ!L3)</f>
        <v>62984</v>
      </c>
      <c r="M3" s="130">
        <f>SUM(Сыктывкар:УЦ!M3)</f>
        <v>93349</v>
      </c>
      <c r="N3" s="130">
        <f>SUM(Сыктывкар:УЦ!N3)</f>
        <v>223716</v>
      </c>
      <c r="O3" s="130">
        <f>SUM(Сыктывкар:УЦ!O3)</f>
        <v>133233</v>
      </c>
      <c r="P3" s="130">
        <f>SUM(Сыктывкар:УЦ!P3)</f>
        <v>195808</v>
      </c>
    </row>
    <row r="7" spans="1:16" x14ac:dyDescent="0.25">
      <c r="A7" s="19"/>
      <c r="B7" t="s">
        <v>608</v>
      </c>
    </row>
  </sheetData>
  <mergeCells count="11">
    <mergeCell ref="A3:D3"/>
    <mergeCell ref="M1:P1"/>
    <mergeCell ref="A1:A2"/>
    <mergeCell ref="J1:L1"/>
    <mergeCell ref="E1:E2"/>
    <mergeCell ref="G1:G2"/>
    <mergeCell ref="H1:I1"/>
    <mergeCell ref="D1:D2"/>
    <mergeCell ref="B1:B2"/>
    <mergeCell ref="F1:F2"/>
    <mergeCell ref="C1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57"/>
  <sheetViews>
    <sheetView zoomScale="80" zoomScaleNormal="80" workbookViewId="0">
      <selection activeCell="J36" sqref="J36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  <col min="17" max="17" width="12.140625" customWidth="1"/>
  </cols>
  <sheetData>
    <row r="1" spans="1:17" s="5" customFormat="1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s="62" customFormat="1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s="62" customFormat="1" x14ac:dyDescent="0.25">
      <c r="G3" s="62">
        <f>SUM(G5:G57)</f>
        <v>19448</v>
      </c>
      <c r="H3" s="130">
        <f t="shared" ref="H3:P3" si="0">SUM(H5:H57)</f>
        <v>9369</v>
      </c>
      <c r="I3" s="130">
        <f t="shared" si="0"/>
        <v>10079</v>
      </c>
      <c r="J3" s="130">
        <f t="shared" si="0"/>
        <v>2068</v>
      </c>
      <c r="K3" s="130">
        <f t="shared" si="0"/>
        <v>5540</v>
      </c>
      <c r="L3" s="130">
        <f t="shared" si="0"/>
        <v>1761</v>
      </c>
      <c r="M3" s="130">
        <f t="shared" si="0"/>
        <v>1977</v>
      </c>
      <c r="N3" s="130">
        <f t="shared" si="0"/>
        <v>5339</v>
      </c>
      <c r="O3" s="130">
        <f t="shared" si="0"/>
        <v>2763</v>
      </c>
      <c r="P3" s="130">
        <f t="shared" si="0"/>
        <v>3402</v>
      </c>
      <c r="Q3" s="40" t="s">
        <v>181</v>
      </c>
    </row>
    <row r="4" spans="1:17" x14ac:dyDescent="0.25">
      <c r="A4" s="21" t="s">
        <v>148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x14ac:dyDescent="0.25">
      <c r="A5" s="67">
        <v>198</v>
      </c>
      <c r="B5" s="68" t="s">
        <v>160</v>
      </c>
      <c r="C5" s="68" t="s">
        <v>18</v>
      </c>
      <c r="D5" s="68" t="s">
        <v>161</v>
      </c>
      <c r="E5" s="69">
        <v>647</v>
      </c>
      <c r="F5" s="69">
        <v>146</v>
      </c>
      <c r="G5" s="66">
        <v>647</v>
      </c>
      <c r="H5" s="64">
        <v>291</v>
      </c>
      <c r="I5" s="65">
        <v>356</v>
      </c>
      <c r="J5" s="71">
        <v>76</v>
      </c>
      <c r="K5" s="71">
        <v>142</v>
      </c>
      <c r="L5" s="71">
        <v>73</v>
      </c>
      <c r="M5" s="70">
        <v>70</v>
      </c>
      <c r="N5" s="70">
        <v>178</v>
      </c>
      <c r="O5" s="70">
        <v>108</v>
      </c>
      <c r="P5" s="70">
        <v>157</v>
      </c>
    </row>
    <row r="6" spans="1:17" x14ac:dyDescent="0.25">
      <c r="A6" s="67">
        <v>199</v>
      </c>
      <c r="B6" s="68" t="s">
        <v>160</v>
      </c>
      <c r="C6" s="68" t="s">
        <v>29</v>
      </c>
      <c r="D6" s="68" t="s">
        <v>162</v>
      </c>
      <c r="E6" s="69">
        <v>63</v>
      </c>
      <c r="F6" s="69">
        <v>7</v>
      </c>
      <c r="G6" s="66">
        <v>109</v>
      </c>
      <c r="H6" s="64">
        <v>38</v>
      </c>
      <c r="I6" s="65">
        <v>71</v>
      </c>
      <c r="J6" s="71">
        <v>4</v>
      </c>
      <c r="K6" s="71">
        <v>23</v>
      </c>
      <c r="L6" s="71">
        <v>11</v>
      </c>
      <c r="M6" s="70">
        <v>3</v>
      </c>
      <c r="N6" s="70">
        <v>40</v>
      </c>
      <c r="O6" s="70">
        <v>28</v>
      </c>
      <c r="P6" s="70">
        <v>2</v>
      </c>
    </row>
    <row r="7" spans="1:17" x14ac:dyDescent="0.25">
      <c r="A7" s="67">
        <v>200</v>
      </c>
      <c r="B7" s="68" t="s">
        <v>160</v>
      </c>
      <c r="C7" s="68" t="s">
        <v>29</v>
      </c>
      <c r="D7" s="68" t="s">
        <v>163</v>
      </c>
      <c r="E7" s="69">
        <v>3</v>
      </c>
      <c r="F7" s="69">
        <v>0</v>
      </c>
      <c r="G7" s="66">
        <v>0</v>
      </c>
      <c r="H7" s="64">
        <v>0</v>
      </c>
      <c r="I7" s="65">
        <v>0</v>
      </c>
      <c r="J7" s="71">
        <v>0</v>
      </c>
      <c r="K7" s="71">
        <v>0</v>
      </c>
      <c r="L7" s="71">
        <v>0</v>
      </c>
      <c r="M7" s="70">
        <v>0</v>
      </c>
      <c r="N7" s="70">
        <v>0</v>
      </c>
      <c r="O7" s="70">
        <v>0</v>
      </c>
      <c r="P7" s="70">
        <v>0</v>
      </c>
    </row>
    <row r="8" spans="1:17" x14ac:dyDescent="0.25">
      <c r="A8" s="67">
        <v>201</v>
      </c>
      <c r="B8" s="68" t="s">
        <v>160</v>
      </c>
      <c r="C8" s="68" t="s">
        <v>29</v>
      </c>
      <c r="D8" s="68" t="s">
        <v>164</v>
      </c>
      <c r="E8" s="69">
        <v>2</v>
      </c>
      <c r="F8" s="69">
        <v>0</v>
      </c>
      <c r="G8" s="66">
        <v>0</v>
      </c>
      <c r="H8" s="64">
        <v>0</v>
      </c>
      <c r="I8" s="65">
        <v>0</v>
      </c>
      <c r="J8" s="71">
        <v>0</v>
      </c>
      <c r="K8" s="71">
        <v>0</v>
      </c>
      <c r="L8" s="71"/>
      <c r="M8" s="70">
        <v>0</v>
      </c>
      <c r="N8" s="70">
        <v>0</v>
      </c>
      <c r="O8" s="70">
        <v>0</v>
      </c>
      <c r="P8" s="70"/>
    </row>
    <row r="9" spans="1:17" x14ac:dyDescent="0.25">
      <c r="A9" s="67">
        <v>202</v>
      </c>
      <c r="B9" s="68" t="s">
        <v>160</v>
      </c>
      <c r="C9" s="68" t="s">
        <v>29</v>
      </c>
      <c r="D9" s="68" t="s">
        <v>165</v>
      </c>
      <c r="E9" s="69">
        <v>5</v>
      </c>
      <c r="F9" s="69">
        <v>0</v>
      </c>
      <c r="G9" s="66">
        <v>5</v>
      </c>
      <c r="H9" s="64">
        <v>2</v>
      </c>
      <c r="I9" s="65">
        <v>3</v>
      </c>
      <c r="J9" s="71">
        <v>0</v>
      </c>
      <c r="K9" s="71">
        <v>0</v>
      </c>
      <c r="L9" s="71">
        <v>2</v>
      </c>
      <c r="M9" s="70">
        <v>0</v>
      </c>
      <c r="N9" s="70">
        <v>0</v>
      </c>
      <c r="O9" s="70">
        <v>3</v>
      </c>
      <c r="P9" s="70">
        <v>0</v>
      </c>
    </row>
    <row r="10" spans="1:17" x14ac:dyDescent="0.25">
      <c r="A10" s="67">
        <v>203</v>
      </c>
      <c r="B10" s="68" t="s">
        <v>160</v>
      </c>
      <c r="C10" s="68" t="s">
        <v>53</v>
      </c>
      <c r="D10" s="68" t="s">
        <v>166</v>
      </c>
      <c r="E10" s="69">
        <v>667</v>
      </c>
      <c r="F10" s="69">
        <v>175</v>
      </c>
      <c r="G10" s="66">
        <v>656</v>
      </c>
      <c r="H10" s="64">
        <v>315</v>
      </c>
      <c r="I10" s="65">
        <v>341</v>
      </c>
      <c r="J10" s="71">
        <v>86</v>
      </c>
      <c r="K10" s="71">
        <v>171</v>
      </c>
      <c r="L10" s="71">
        <v>58</v>
      </c>
      <c r="M10" s="70">
        <v>78</v>
      </c>
      <c r="N10" s="70">
        <v>159</v>
      </c>
      <c r="O10" s="70">
        <v>104</v>
      </c>
      <c r="P10" s="70">
        <v>102</v>
      </c>
    </row>
    <row r="11" spans="1:17" x14ac:dyDescent="0.25">
      <c r="A11" s="67">
        <v>204</v>
      </c>
      <c r="B11" s="68" t="s">
        <v>160</v>
      </c>
      <c r="C11" s="68" t="s">
        <v>53</v>
      </c>
      <c r="D11" s="68" t="s">
        <v>167</v>
      </c>
      <c r="E11" s="69">
        <v>660</v>
      </c>
      <c r="F11" s="69">
        <v>143</v>
      </c>
      <c r="G11" s="66">
        <v>668</v>
      </c>
      <c r="H11" s="64">
        <v>311</v>
      </c>
      <c r="I11" s="65">
        <v>357</v>
      </c>
      <c r="J11" s="71">
        <v>63</v>
      </c>
      <c r="K11" s="71">
        <v>191</v>
      </c>
      <c r="L11" s="71">
        <v>57</v>
      </c>
      <c r="M11" s="70">
        <v>85</v>
      </c>
      <c r="N11" s="70">
        <v>172</v>
      </c>
      <c r="O11" s="70">
        <v>100</v>
      </c>
      <c r="P11" s="70">
        <v>122</v>
      </c>
    </row>
    <row r="12" spans="1:17" x14ac:dyDescent="0.25">
      <c r="A12" s="67">
        <v>205</v>
      </c>
      <c r="B12" s="68" t="s">
        <v>160</v>
      </c>
      <c r="C12" s="68" t="s">
        <v>29</v>
      </c>
      <c r="D12" s="68" t="s">
        <v>168</v>
      </c>
      <c r="E12" s="69">
        <v>257</v>
      </c>
      <c r="F12" s="69">
        <v>59</v>
      </c>
      <c r="G12" s="66">
        <v>203</v>
      </c>
      <c r="H12" s="64">
        <v>95</v>
      </c>
      <c r="I12" s="65">
        <v>108</v>
      </c>
      <c r="J12" s="71">
        <v>25</v>
      </c>
      <c r="K12" s="71">
        <v>52</v>
      </c>
      <c r="L12" s="71">
        <v>18</v>
      </c>
      <c r="M12" s="70">
        <v>29</v>
      </c>
      <c r="N12" s="70">
        <v>50</v>
      </c>
      <c r="O12" s="70">
        <v>29</v>
      </c>
      <c r="P12" s="70">
        <v>32</v>
      </c>
    </row>
    <row r="13" spans="1:17" x14ac:dyDescent="0.25">
      <c r="A13" s="67">
        <v>206</v>
      </c>
      <c r="B13" s="68" t="s">
        <v>160</v>
      </c>
      <c r="C13" s="68" t="s">
        <v>18</v>
      </c>
      <c r="D13" s="68" t="s">
        <v>169</v>
      </c>
      <c r="E13" s="69">
        <v>97</v>
      </c>
      <c r="F13" s="69">
        <v>4</v>
      </c>
      <c r="G13" s="66">
        <v>97</v>
      </c>
      <c r="H13" s="64">
        <v>43</v>
      </c>
      <c r="I13" s="65">
        <v>54</v>
      </c>
      <c r="J13" s="71">
        <v>3</v>
      </c>
      <c r="K13" s="71">
        <v>26</v>
      </c>
      <c r="L13" s="71">
        <v>14</v>
      </c>
      <c r="M13" s="70">
        <v>1</v>
      </c>
      <c r="N13" s="70">
        <v>25</v>
      </c>
      <c r="O13" s="70">
        <v>28</v>
      </c>
      <c r="P13" s="70"/>
    </row>
    <row r="14" spans="1:17" x14ac:dyDescent="0.25">
      <c r="A14" s="67">
        <v>207</v>
      </c>
      <c r="B14" s="68" t="s">
        <v>160</v>
      </c>
      <c r="C14" s="68" t="s">
        <v>29</v>
      </c>
      <c r="D14" s="68" t="s">
        <v>170</v>
      </c>
      <c r="E14" s="69">
        <v>210</v>
      </c>
      <c r="F14" s="69">
        <v>54</v>
      </c>
      <c r="G14" s="66">
        <v>207</v>
      </c>
      <c r="H14" s="64">
        <v>101</v>
      </c>
      <c r="I14" s="65">
        <v>106</v>
      </c>
      <c r="J14" s="71">
        <v>28</v>
      </c>
      <c r="K14" s="71">
        <v>59</v>
      </c>
      <c r="L14" s="71">
        <v>14</v>
      </c>
      <c r="M14" s="70">
        <v>26</v>
      </c>
      <c r="N14" s="70">
        <v>56</v>
      </c>
      <c r="O14" s="70">
        <v>24</v>
      </c>
      <c r="P14" s="70">
        <v>36</v>
      </c>
    </row>
    <row r="15" spans="1:17" x14ac:dyDescent="0.25">
      <c r="A15" s="67">
        <v>208</v>
      </c>
      <c r="B15" s="68" t="s">
        <v>160</v>
      </c>
      <c r="C15" s="68" t="s">
        <v>18</v>
      </c>
      <c r="D15" s="68" t="s">
        <v>170</v>
      </c>
      <c r="E15" s="69">
        <v>519</v>
      </c>
      <c r="F15" s="69">
        <v>139</v>
      </c>
      <c r="G15" s="66">
        <v>484</v>
      </c>
      <c r="H15" s="64">
        <v>225</v>
      </c>
      <c r="I15" s="65">
        <v>259</v>
      </c>
      <c r="J15" s="71">
        <v>63</v>
      </c>
      <c r="K15" s="71">
        <v>128</v>
      </c>
      <c r="L15" s="71">
        <v>34</v>
      </c>
      <c r="M15" s="70">
        <v>79</v>
      </c>
      <c r="N15" s="70">
        <v>146</v>
      </c>
      <c r="O15" s="70">
        <v>34</v>
      </c>
      <c r="P15" s="70">
        <v>105</v>
      </c>
    </row>
    <row r="16" spans="1:17" x14ac:dyDescent="0.25">
      <c r="A16" s="67">
        <v>209</v>
      </c>
      <c r="B16" s="68" t="s">
        <v>160</v>
      </c>
      <c r="C16" s="68" t="s">
        <v>53</v>
      </c>
      <c r="D16" s="68" t="s">
        <v>171</v>
      </c>
      <c r="E16" s="69">
        <v>543</v>
      </c>
      <c r="F16" s="69">
        <v>44</v>
      </c>
      <c r="G16" s="66">
        <v>543</v>
      </c>
      <c r="H16" s="64">
        <v>251</v>
      </c>
      <c r="I16" s="65">
        <v>292</v>
      </c>
      <c r="J16" s="71">
        <v>19</v>
      </c>
      <c r="K16" s="71">
        <v>179</v>
      </c>
      <c r="L16" s="71">
        <v>53</v>
      </c>
      <c r="M16" s="70">
        <v>25</v>
      </c>
      <c r="N16" s="70">
        <v>192</v>
      </c>
      <c r="O16" s="70">
        <v>75</v>
      </c>
      <c r="P16" s="70">
        <v>52</v>
      </c>
    </row>
    <row r="17" spans="1:16" x14ac:dyDescent="0.25">
      <c r="A17" s="67">
        <v>210</v>
      </c>
      <c r="B17" s="68" t="s">
        <v>160</v>
      </c>
      <c r="C17" s="68" t="s">
        <v>29</v>
      </c>
      <c r="D17" s="68" t="s">
        <v>172</v>
      </c>
      <c r="E17" s="69">
        <v>249</v>
      </c>
      <c r="F17" s="69">
        <v>48</v>
      </c>
      <c r="G17" s="66">
        <v>249</v>
      </c>
      <c r="H17" s="64">
        <v>117</v>
      </c>
      <c r="I17" s="65">
        <v>132</v>
      </c>
      <c r="J17" s="71">
        <v>19</v>
      </c>
      <c r="K17" s="71">
        <v>87</v>
      </c>
      <c r="L17" s="71">
        <v>11</v>
      </c>
      <c r="M17" s="70">
        <v>29</v>
      </c>
      <c r="N17" s="70">
        <v>75</v>
      </c>
      <c r="O17" s="70">
        <v>28</v>
      </c>
      <c r="P17" s="70">
        <v>55</v>
      </c>
    </row>
    <row r="18" spans="1:16" x14ac:dyDescent="0.25">
      <c r="A18" s="67">
        <v>211</v>
      </c>
      <c r="B18" s="68" t="s">
        <v>160</v>
      </c>
      <c r="C18" s="68" t="s">
        <v>29</v>
      </c>
      <c r="D18" s="68" t="s">
        <v>173</v>
      </c>
      <c r="E18" s="69">
        <v>73</v>
      </c>
      <c r="F18" s="69">
        <v>16</v>
      </c>
      <c r="G18" s="66">
        <v>89</v>
      </c>
      <c r="H18" s="64">
        <v>40</v>
      </c>
      <c r="I18" s="65">
        <v>49</v>
      </c>
      <c r="J18" s="71">
        <v>8</v>
      </c>
      <c r="K18" s="71">
        <v>28</v>
      </c>
      <c r="L18" s="71">
        <v>4</v>
      </c>
      <c r="M18" s="70">
        <v>8</v>
      </c>
      <c r="N18" s="70">
        <v>36</v>
      </c>
      <c r="O18" s="70">
        <v>5</v>
      </c>
      <c r="P18" s="70">
        <v>5</v>
      </c>
    </row>
    <row r="19" spans="1:16" x14ac:dyDescent="0.25">
      <c r="A19" s="67">
        <v>212</v>
      </c>
      <c r="B19" s="68" t="s">
        <v>160</v>
      </c>
      <c r="C19" s="68" t="s">
        <v>53</v>
      </c>
      <c r="D19" s="68" t="s">
        <v>174</v>
      </c>
      <c r="E19" s="69">
        <v>230</v>
      </c>
      <c r="F19" s="69">
        <v>46</v>
      </c>
      <c r="G19" s="66">
        <v>230</v>
      </c>
      <c r="H19" s="64">
        <v>118</v>
      </c>
      <c r="I19" s="65">
        <v>112</v>
      </c>
      <c r="J19" s="71">
        <v>27</v>
      </c>
      <c r="K19" s="71">
        <v>77</v>
      </c>
      <c r="L19" s="71">
        <v>14</v>
      </c>
      <c r="M19" s="70">
        <v>19</v>
      </c>
      <c r="N19" s="70">
        <v>66</v>
      </c>
      <c r="O19" s="70">
        <v>27</v>
      </c>
      <c r="P19" s="70">
        <v>30</v>
      </c>
    </row>
    <row r="20" spans="1:16" x14ac:dyDescent="0.25">
      <c r="A20" s="67">
        <v>30</v>
      </c>
      <c r="B20" s="68" t="s">
        <v>160</v>
      </c>
      <c r="C20" s="68" t="s">
        <v>29</v>
      </c>
      <c r="D20" s="68" t="s">
        <v>175</v>
      </c>
      <c r="E20" s="69">
        <v>80</v>
      </c>
      <c r="F20" s="69">
        <v>9</v>
      </c>
      <c r="G20" s="66">
        <v>80</v>
      </c>
      <c r="H20" s="64">
        <v>39</v>
      </c>
      <c r="I20" s="65">
        <v>41</v>
      </c>
      <c r="J20" s="71">
        <v>5</v>
      </c>
      <c r="K20" s="71">
        <v>30</v>
      </c>
      <c r="L20" s="71">
        <v>4</v>
      </c>
      <c r="M20" s="70">
        <v>4</v>
      </c>
      <c r="N20" s="70">
        <v>22</v>
      </c>
      <c r="O20" s="70">
        <v>15</v>
      </c>
      <c r="P20" s="70">
        <v>8</v>
      </c>
    </row>
    <row r="21" spans="1:16" x14ac:dyDescent="0.25">
      <c r="A21" s="67">
        <v>214</v>
      </c>
      <c r="B21" s="68" t="s">
        <v>160</v>
      </c>
      <c r="C21" s="68" t="s">
        <v>29</v>
      </c>
      <c r="D21" s="68" t="s">
        <v>176</v>
      </c>
      <c r="E21" s="69">
        <v>7</v>
      </c>
      <c r="F21" s="69">
        <v>0</v>
      </c>
      <c r="G21" s="66">
        <v>7</v>
      </c>
      <c r="H21" s="64">
        <v>1</v>
      </c>
      <c r="I21" s="65">
        <v>6</v>
      </c>
      <c r="J21" s="71">
        <v>0</v>
      </c>
      <c r="K21" s="71">
        <v>0</v>
      </c>
      <c r="L21" s="71">
        <v>1</v>
      </c>
      <c r="M21" s="70">
        <v>0</v>
      </c>
      <c r="N21" s="70">
        <v>0</v>
      </c>
      <c r="O21" s="70">
        <v>6</v>
      </c>
      <c r="P21" s="70">
        <v>0</v>
      </c>
    </row>
    <row r="22" spans="1:16" x14ac:dyDescent="0.25">
      <c r="A22" s="67">
        <v>215</v>
      </c>
      <c r="B22" s="68" t="s">
        <v>160</v>
      </c>
      <c r="C22" s="68" t="s">
        <v>29</v>
      </c>
      <c r="D22" s="68" t="s">
        <v>177</v>
      </c>
      <c r="E22" s="69">
        <v>8</v>
      </c>
      <c r="F22" s="69">
        <v>5</v>
      </c>
      <c r="G22" s="66">
        <v>48</v>
      </c>
      <c r="H22" s="64">
        <v>22</v>
      </c>
      <c r="I22" s="65">
        <v>26</v>
      </c>
      <c r="J22" s="71">
        <v>4</v>
      </c>
      <c r="K22" s="71">
        <v>15</v>
      </c>
      <c r="L22" s="71">
        <v>3</v>
      </c>
      <c r="M22" s="70">
        <v>11</v>
      </c>
      <c r="N22" s="70">
        <v>11</v>
      </c>
      <c r="O22" s="70">
        <v>4</v>
      </c>
      <c r="P22" s="70">
        <v>4</v>
      </c>
    </row>
    <row r="23" spans="1:16" x14ac:dyDescent="0.25">
      <c r="A23" s="67">
        <v>216</v>
      </c>
      <c r="B23" s="68" t="s">
        <v>160</v>
      </c>
      <c r="C23" s="68" t="s">
        <v>29</v>
      </c>
      <c r="D23" s="68" t="s">
        <v>178</v>
      </c>
      <c r="E23" s="69">
        <v>0</v>
      </c>
      <c r="F23" s="69">
        <v>0</v>
      </c>
      <c r="G23" s="66">
        <v>0</v>
      </c>
      <c r="H23" s="64">
        <v>0</v>
      </c>
      <c r="I23" s="65">
        <v>0</v>
      </c>
      <c r="J23" s="71">
        <v>0</v>
      </c>
      <c r="K23" s="71">
        <v>0</v>
      </c>
      <c r="L23" s="71">
        <v>0</v>
      </c>
      <c r="M23" s="70">
        <v>0</v>
      </c>
      <c r="N23" s="70">
        <v>0</v>
      </c>
      <c r="O23" s="70">
        <v>0</v>
      </c>
      <c r="P23" s="70">
        <v>0</v>
      </c>
    </row>
    <row r="24" spans="1:16" x14ac:dyDescent="0.25">
      <c r="A24" s="67">
        <v>217</v>
      </c>
      <c r="B24" s="68" t="s">
        <v>160</v>
      </c>
      <c r="C24" s="68" t="s">
        <v>53</v>
      </c>
      <c r="D24" s="68" t="s">
        <v>179</v>
      </c>
      <c r="E24" s="69">
        <v>221</v>
      </c>
      <c r="F24" s="69">
        <v>44</v>
      </c>
      <c r="G24" s="66">
        <v>219</v>
      </c>
      <c r="H24" s="64">
        <v>98</v>
      </c>
      <c r="I24" s="65">
        <v>121</v>
      </c>
      <c r="J24" s="71">
        <v>29</v>
      </c>
      <c r="K24" s="71">
        <v>50</v>
      </c>
      <c r="L24" s="71">
        <v>19</v>
      </c>
      <c r="M24" s="70">
        <v>28</v>
      </c>
      <c r="N24" s="70">
        <v>53</v>
      </c>
      <c r="O24" s="70">
        <v>40</v>
      </c>
      <c r="P24" s="70">
        <v>52</v>
      </c>
    </row>
    <row r="25" spans="1:16" x14ac:dyDescent="0.25">
      <c r="A25" s="67">
        <v>218</v>
      </c>
      <c r="B25" s="68" t="s">
        <v>160</v>
      </c>
      <c r="C25" s="68" t="s">
        <v>29</v>
      </c>
      <c r="D25" s="68" t="s">
        <v>180</v>
      </c>
      <c r="E25" s="69">
        <v>15</v>
      </c>
      <c r="F25" s="69">
        <v>4</v>
      </c>
      <c r="G25" s="66">
        <v>28</v>
      </c>
      <c r="H25" s="64">
        <v>12</v>
      </c>
      <c r="I25" s="65">
        <v>16</v>
      </c>
      <c r="J25" s="71">
        <v>1</v>
      </c>
      <c r="K25" s="71">
        <v>6</v>
      </c>
      <c r="L25" s="71">
        <v>5</v>
      </c>
      <c r="M25" s="70">
        <v>3</v>
      </c>
      <c r="N25" s="70">
        <v>9</v>
      </c>
      <c r="O25" s="70">
        <v>4</v>
      </c>
      <c r="P25" s="70">
        <v>4</v>
      </c>
    </row>
    <row r="26" spans="1:16" x14ac:dyDescent="0.25">
      <c r="A26" s="67">
        <v>219</v>
      </c>
      <c r="B26" s="68" t="s">
        <v>160</v>
      </c>
      <c r="C26" s="68" t="s">
        <v>53</v>
      </c>
      <c r="D26" s="68" t="s">
        <v>181</v>
      </c>
      <c r="E26" s="69">
        <v>4561</v>
      </c>
      <c r="F26" s="69">
        <v>1217</v>
      </c>
      <c r="G26" s="66">
        <v>4502</v>
      </c>
      <c r="H26" s="64">
        <v>2060</v>
      </c>
      <c r="I26" s="65">
        <v>2442</v>
      </c>
      <c r="J26" s="71">
        <v>671</v>
      </c>
      <c r="K26" s="71">
        <v>1062</v>
      </c>
      <c r="L26" s="71">
        <v>327</v>
      </c>
      <c r="M26" s="70">
        <v>591</v>
      </c>
      <c r="N26" s="70">
        <v>1295</v>
      </c>
      <c r="O26" s="70">
        <v>556</v>
      </c>
      <c r="P26" s="70">
        <v>974</v>
      </c>
    </row>
    <row r="27" spans="1:16" x14ac:dyDescent="0.25">
      <c r="A27" s="67">
        <v>220</v>
      </c>
      <c r="B27" s="68" t="s">
        <v>160</v>
      </c>
      <c r="C27" s="68" t="s">
        <v>29</v>
      </c>
      <c r="D27" s="68" t="s">
        <v>182</v>
      </c>
      <c r="E27" s="69">
        <v>10</v>
      </c>
      <c r="F27" s="69">
        <v>4</v>
      </c>
      <c r="G27" s="66">
        <v>9</v>
      </c>
      <c r="H27" s="64">
        <v>4</v>
      </c>
      <c r="I27" s="65">
        <v>5</v>
      </c>
      <c r="J27" s="71">
        <v>2</v>
      </c>
      <c r="K27" s="71">
        <v>2</v>
      </c>
      <c r="L27" s="71"/>
      <c r="M27" s="70">
        <v>2</v>
      </c>
      <c r="N27" s="70">
        <v>2</v>
      </c>
      <c r="O27" s="70">
        <v>1</v>
      </c>
      <c r="P27" s="70"/>
    </row>
    <row r="28" spans="1:16" x14ac:dyDescent="0.25">
      <c r="A28" s="67">
        <v>221</v>
      </c>
      <c r="B28" s="68" t="s">
        <v>160</v>
      </c>
      <c r="C28" s="68" t="s">
        <v>29</v>
      </c>
      <c r="D28" s="68" t="s">
        <v>183</v>
      </c>
      <c r="E28" s="69">
        <v>66</v>
      </c>
      <c r="F28" s="69">
        <v>3</v>
      </c>
      <c r="G28" s="66">
        <v>61</v>
      </c>
      <c r="H28" s="64">
        <v>36</v>
      </c>
      <c r="I28" s="65">
        <v>25</v>
      </c>
      <c r="J28" s="71">
        <v>1</v>
      </c>
      <c r="K28" s="71">
        <v>28</v>
      </c>
      <c r="L28" s="71">
        <v>7</v>
      </c>
      <c r="M28" s="70">
        <v>2</v>
      </c>
      <c r="N28" s="70">
        <v>14</v>
      </c>
      <c r="O28" s="70">
        <v>9</v>
      </c>
      <c r="P28" s="70">
        <v>2</v>
      </c>
    </row>
    <row r="29" spans="1:16" x14ac:dyDescent="0.25">
      <c r="A29" s="67">
        <v>24</v>
      </c>
      <c r="B29" s="68" t="s">
        <v>160</v>
      </c>
      <c r="C29" s="68" t="s">
        <v>29</v>
      </c>
      <c r="D29" s="68" t="s">
        <v>184</v>
      </c>
      <c r="E29" s="69">
        <v>61</v>
      </c>
      <c r="F29" s="69">
        <v>7</v>
      </c>
      <c r="G29" s="66">
        <v>54</v>
      </c>
      <c r="H29" s="64">
        <v>28</v>
      </c>
      <c r="I29" s="65">
        <v>26</v>
      </c>
      <c r="J29" s="71">
        <v>0</v>
      </c>
      <c r="K29" s="71">
        <v>24</v>
      </c>
      <c r="L29" s="71">
        <v>4</v>
      </c>
      <c r="M29" s="70">
        <v>0</v>
      </c>
      <c r="N29" s="70">
        <v>19</v>
      </c>
      <c r="O29" s="70">
        <v>7</v>
      </c>
      <c r="P29" s="70">
        <v>12</v>
      </c>
    </row>
    <row r="30" spans="1:16" x14ac:dyDescent="0.25">
      <c r="A30" s="67">
        <v>223</v>
      </c>
      <c r="B30" s="68" t="s">
        <v>160</v>
      </c>
      <c r="C30" s="68" t="s">
        <v>29</v>
      </c>
      <c r="D30" s="68" t="s">
        <v>185</v>
      </c>
      <c r="E30" s="69">
        <v>5</v>
      </c>
      <c r="F30" s="69">
        <v>1</v>
      </c>
      <c r="G30" s="66">
        <v>6</v>
      </c>
      <c r="H30" s="64">
        <v>3</v>
      </c>
      <c r="I30" s="65">
        <v>3</v>
      </c>
      <c r="J30" s="71">
        <v>1</v>
      </c>
      <c r="K30" s="71">
        <v>0</v>
      </c>
      <c r="L30" s="71">
        <v>2</v>
      </c>
      <c r="M30" s="70">
        <v>0</v>
      </c>
      <c r="N30" s="70">
        <v>0</v>
      </c>
      <c r="O30" s="70">
        <v>3</v>
      </c>
      <c r="P30" s="70">
        <v>0</v>
      </c>
    </row>
    <row r="31" spans="1:16" x14ac:dyDescent="0.25">
      <c r="A31" s="67">
        <v>224</v>
      </c>
      <c r="B31" s="68" t="s">
        <v>160</v>
      </c>
      <c r="C31" s="68" t="s">
        <v>53</v>
      </c>
      <c r="D31" s="68" t="s">
        <v>186</v>
      </c>
      <c r="E31" s="69">
        <v>230</v>
      </c>
      <c r="F31" s="69">
        <v>46</v>
      </c>
      <c r="G31" s="66">
        <v>275</v>
      </c>
      <c r="H31" s="64">
        <v>133</v>
      </c>
      <c r="I31" s="65">
        <v>142</v>
      </c>
      <c r="J31" s="71">
        <v>27</v>
      </c>
      <c r="K31" s="71">
        <v>70</v>
      </c>
      <c r="L31" s="71">
        <v>36</v>
      </c>
      <c r="M31" s="70">
        <v>32</v>
      </c>
      <c r="N31" s="70">
        <v>62</v>
      </c>
      <c r="O31" s="70">
        <v>48</v>
      </c>
      <c r="P31" s="70">
        <v>62</v>
      </c>
    </row>
    <row r="32" spans="1:16" x14ac:dyDescent="0.25">
      <c r="A32" s="67">
        <v>225</v>
      </c>
      <c r="B32" s="68" t="s">
        <v>160</v>
      </c>
      <c r="C32" s="68" t="s">
        <v>18</v>
      </c>
      <c r="D32" s="68" t="s">
        <v>187</v>
      </c>
      <c r="E32" s="69">
        <v>0</v>
      </c>
      <c r="F32" s="69">
        <v>0</v>
      </c>
      <c r="G32" s="66">
        <v>0</v>
      </c>
      <c r="H32" s="64">
        <v>0</v>
      </c>
      <c r="I32" s="65">
        <v>0</v>
      </c>
      <c r="J32" s="71">
        <v>0</v>
      </c>
      <c r="K32" s="71">
        <v>0</v>
      </c>
      <c r="L32" s="71">
        <v>0</v>
      </c>
      <c r="M32" s="70">
        <v>0</v>
      </c>
      <c r="N32" s="70">
        <v>0</v>
      </c>
      <c r="O32" s="70"/>
      <c r="P32" s="70">
        <v>0</v>
      </c>
    </row>
    <row r="33" spans="1:16" x14ac:dyDescent="0.25">
      <c r="A33" s="67">
        <v>226</v>
      </c>
      <c r="B33" s="68" t="s">
        <v>160</v>
      </c>
      <c r="C33" s="68" t="s">
        <v>53</v>
      </c>
      <c r="D33" s="68" t="s">
        <v>188</v>
      </c>
      <c r="E33" s="69">
        <v>1379</v>
      </c>
      <c r="F33" s="69">
        <v>261</v>
      </c>
      <c r="G33" s="66">
        <v>1426</v>
      </c>
      <c r="H33" s="64">
        <v>711</v>
      </c>
      <c r="I33" s="65">
        <v>715</v>
      </c>
      <c r="J33" s="71">
        <v>144</v>
      </c>
      <c r="K33" s="71">
        <v>437</v>
      </c>
      <c r="L33" s="71">
        <v>130</v>
      </c>
      <c r="M33" s="70">
        <v>117</v>
      </c>
      <c r="N33" s="70">
        <v>393</v>
      </c>
      <c r="O33" s="70">
        <v>205</v>
      </c>
      <c r="P33" s="70">
        <v>152</v>
      </c>
    </row>
    <row r="34" spans="1:16" x14ac:dyDescent="0.25">
      <c r="A34" s="67">
        <v>227</v>
      </c>
      <c r="B34" s="68" t="s">
        <v>160</v>
      </c>
      <c r="C34" s="68" t="s">
        <v>29</v>
      </c>
      <c r="D34" s="68" t="s">
        <v>189</v>
      </c>
      <c r="E34" s="69">
        <v>13</v>
      </c>
      <c r="F34" s="69">
        <v>0</v>
      </c>
      <c r="G34" s="66">
        <v>13</v>
      </c>
      <c r="H34" s="64">
        <v>7</v>
      </c>
      <c r="I34" s="65">
        <v>6</v>
      </c>
      <c r="J34" s="71">
        <v>0</v>
      </c>
      <c r="K34" s="71">
        <v>5</v>
      </c>
      <c r="L34" s="71">
        <v>2</v>
      </c>
      <c r="M34" s="70">
        <v>0</v>
      </c>
      <c r="N34" s="70">
        <v>2</v>
      </c>
      <c r="O34" s="70">
        <v>4</v>
      </c>
      <c r="P34" s="70">
        <v>0</v>
      </c>
    </row>
    <row r="35" spans="1:16" x14ac:dyDescent="0.25">
      <c r="A35" s="67">
        <v>228</v>
      </c>
      <c r="B35" s="68" t="s">
        <v>160</v>
      </c>
      <c r="C35" s="68" t="s">
        <v>18</v>
      </c>
      <c r="D35" s="68" t="s">
        <v>190</v>
      </c>
      <c r="E35" s="69">
        <v>330</v>
      </c>
      <c r="F35" s="69">
        <v>65</v>
      </c>
      <c r="G35" s="66">
        <v>330</v>
      </c>
      <c r="H35" s="64">
        <v>162</v>
      </c>
      <c r="I35" s="65">
        <v>168</v>
      </c>
      <c r="J35" s="71">
        <v>32</v>
      </c>
      <c r="K35" s="71">
        <v>97</v>
      </c>
      <c r="L35" s="71">
        <v>33</v>
      </c>
      <c r="M35" s="70">
        <v>33</v>
      </c>
      <c r="N35" s="70">
        <v>82</v>
      </c>
      <c r="O35" s="70">
        <v>53</v>
      </c>
      <c r="P35" s="70">
        <v>55</v>
      </c>
    </row>
    <row r="36" spans="1:16" x14ac:dyDescent="0.25">
      <c r="A36" s="67">
        <v>229</v>
      </c>
      <c r="B36" s="68" t="s">
        <v>160</v>
      </c>
      <c r="C36" s="68" t="s">
        <v>53</v>
      </c>
      <c r="D36" s="68" t="s">
        <v>191</v>
      </c>
      <c r="E36" s="69">
        <v>571</v>
      </c>
      <c r="F36" s="69">
        <v>88</v>
      </c>
      <c r="G36" s="66">
        <v>577</v>
      </c>
      <c r="H36" s="64">
        <v>288</v>
      </c>
      <c r="I36" s="65">
        <v>289</v>
      </c>
      <c r="J36" s="71">
        <v>62</v>
      </c>
      <c r="K36" s="71">
        <v>192</v>
      </c>
      <c r="L36" s="71">
        <v>34</v>
      </c>
      <c r="M36" s="70">
        <v>40</v>
      </c>
      <c r="N36" s="70">
        <v>194</v>
      </c>
      <c r="O36" s="70">
        <v>55</v>
      </c>
      <c r="P36" s="70">
        <v>119</v>
      </c>
    </row>
    <row r="37" spans="1:16" x14ac:dyDescent="0.25">
      <c r="A37" s="67">
        <v>230</v>
      </c>
      <c r="B37" s="68" t="s">
        <v>160</v>
      </c>
      <c r="C37" s="68" t="s">
        <v>53</v>
      </c>
      <c r="D37" s="68" t="s">
        <v>192</v>
      </c>
      <c r="E37" s="69">
        <v>1321</v>
      </c>
      <c r="F37" s="69">
        <v>182</v>
      </c>
      <c r="G37" s="66">
        <v>1314</v>
      </c>
      <c r="H37" s="64">
        <v>748</v>
      </c>
      <c r="I37" s="65">
        <v>566</v>
      </c>
      <c r="J37" s="71">
        <v>97</v>
      </c>
      <c r="K37" s="71">
        <v>496</v>
      </c>
      <c r="L37" s="71">
        <v>155</v>
      </c>
      <c r="M37" s="70">
        <v>91</v>
      </c>
      <c r="N37" s="70">
        <v>256</v>
      </c>
      <c r="O37" s="70">
        <v>219</v>
      </c>
      <c r="P37" s="70">
        <v>174</v>
      </c>
    </row>
    <row r="38" spans="1:16" x14ac:dyDescent="0.25">
      <c r="A38" s="67">
        <v>231</v>
      </c>
      <c r="B38" s="68" t="s">
        <v>160</v>
      </c>
      <c r="C38" s="68" t="s">
        <v>29</v>
      </c>
      <c r="D38" s="68" t="s">
        <v>193</v>
      </c>
      <c r="E38" s="69">
        <v>18</v>
      </c>
      <c r="F38" s="69">
        <v>2</v>
      </c>
      <c r="G38" s="66">
        <v>18</v>
      </c>
      <c r="H38" s="64">
        <v>9</v>
      </c>
      <c r="I38" s="65">
        <v>9</v>
      </c>
      <c r="J38" s="71">
        <v>0</v>
      </c>
      <c r="K38" s="71">
        <v>8</v>
      </c>
      <c r="L38" s="71">
        <v>1</v>
      </c>
      <c r="M38" s="70">
        <v>2</v>
      </c>
      <c r="N38" s="70">
        <v>2</v>
      </c>
      <c r="O38" s="70">
        <v>5</v>
      </c>
      <c r="P38" s="70">
        <v>1</v>
      </c>
    </row>
    <row r="39" spans="1:16" x14ac:dyDescent="0.25">
      <c r="A39" s="67">
        <v>232</v>
      </c>
      <c r="B39" s="68" t="s">
        <v>160</v>
      </c>
      <c r="C39" s="68" t="s">
        <v>29</v>
      </c>
      <c r="D39" s="68" t="s">
        <v>194</v>
      </c>
      <c r="E39" s="69">
        <v>0</v>
      </c>
      <c r="F39" s="69">
        <v>0</v>
      </c>
      <c r="G39" s="66">
        <v>0</v>
      </c>
      <c r="H39" s="64">
        <v>0</v>
      </c>
      <c r="I39" s="65">
        <v>0</v>
      </c>
      <c r="J39" s="71">
        <v>0</v>
      </c>
      <c r="K39" s="71">
        <v>0</v>
      </c>
      <c r="L39" s="71">
        <v>0</v>
      </c>
      <c r="M39" s="70">
        <v>0</v>
      </c>
      <c r="N39" s="70">
        <v>0</v>
      </c>
      <c r="O39" s="70">
        <v>0</v>
      </c>
      <c r="P39" s="70">
        <v>0</v>
      </c>
    </row>
    <row r="40" spans="1:16" x14ac:dyDescent="0.25">
      <c r="A40" s="67">
        <v>233</v>
      </c>
      <c r="B40" s="68" t="s">
        <v>160</v>
      </c>
      <c r="C40" s="68" t="s">
        <v>29</v>
      </c>
      <c r="D40" s="68" t="s">
        <v>195</v>
      </c>
      <c r="E40" s="69">
        <v>4</v>
      </c>
      <c r="F40" s="69">
        <v>0</v>
      </c>
      <c r="G40" s="66">
        <v>4</v>
      </c>
      <c r="H40" s="64">
        <v>2</v>
      </c>
      <c r="I40" s="65">
        <v>2</v>
      </c>
      <c r="J40" s="71">
        <v>0</v>
      </c>
      <c r="K40" s="71">
        <v>0</v>
      </c>
      <c r="L40" s="71">
        <v>2</v>
      </c>
      <c r="M40" s="70">
        <v>0</v>
      </c>
      <c r="N40" s="70">
        <v>0</v>
      </c>
      <c r="O40" s="70">
        <v>2</v>
      </c>
      <c r="P40" s="70">
        <v>0</v>
      </c>
    </row>
    <row r="41" spans="1:16" x14ac:dyDescent="0.25">
      <c r="A41" s="67">
        <v>234</v>
      </c>
      <c r="B41" s="68" t="s">
        <v>160</v>
      </c>
      <c r="C41" s="68" t="s">
        <v>53</v>
      </c>
      <c r="D41" s="68" t="s">
        <v>196</v>
      </c>
      <c r="E41" s="69">
        <v>319</v>
      </c>
      <c r="F41" s="69">
        <v>61</v>
      </c>
      <c r="G41" s="66">
        <v>319</v>
      </c>
      <c r="H41" s="64">
        <v>169</v>
      </c>
      <c r="I41" s="65">
        <v>150</v>
      </c>
      <c r="J41" s="71">
        <v>37</v>
      </c>
      <c r="K41" s="71">
        <v>98</v>
      </c>
      <c r="L41" s="71">
        <v>34</v>
      </c>
      <c r="M41" s="70">
        <v>24</v>
      </c>
      <c r="N41" s="70">
        <v>77</v>
      </c>
      <c r="O41" s="70">
        <v>49</v>
      </c>
      <c r="P41" s="70">
        <v>63</v>
      </c>
    </row>
    <row r="42" spans="1:16" x14ac:dyDescent="0.25">
      <c r="A42" s="67">
        <v>235</v>
      </c>
      <c r="B42" s="68" t="s">
        <v>160</v>
      </c>
      <c r="C42" s="68" t="s">
        <v>18</v>
      </c>
      <c r="D42" s="68" t="s">
        <v>197</v>
      </c>
      <c r="E42" s="69">
        <v>522</v>
      </c>
      <c r="F42" s="69">
        <v>134</v>
      </c>
      <c r="G42" s="66">
        <v>822</v>
      </c>
      <c r="H42" s="64">
        <v>383</v>
      </c>
      <c r="I42" s="65">
        <v>439</v>
      </c>
      <c r="J42" s="71">
        <v>65</v>
      </c>
      <c r="K42" s="71">
        <v>202</v>
      </c>
      <c r="L42" s="71">
        <v>116</v>
      </c>
      <c r="M42" s="70">
        <v>72</v>
      </c>
      <c r="N42" s="70">
        <v>222</v>
      </c>
      <c r="O42" s="70">
        <v>145</v>
      </c>
      <c r="P42" s="70">
        <v>138</v>
      </c>
    </row>
    <row r="43" spans="1:16" x14ac:dyDescent="0.25">
      <c r="A43" s="67">
        <v>236</v>
      </c>
      <c r="B43" s="68" t="s">
        <v>160</v>
      </c>
      <c r="C43" s="68" t="s">
        <v>53</v>
      </c>
      <c r="D43" s="68" t="s">
        <v>198</v>
      </c>
      <c r="E43" s="69">
        <v>729</v>
      </c>
      <c r="F43" s="69">
        <v>150</v>
      </c>
      <c r="G43" s="66">
        <v>777</v>
      </c>
      <c r="H43" s="64">
        <v>387</v>
      </c>
      <c r="I43" s="65">
        <v>390</v>
      </c>
      <c r="J43" s="71">
        <v>84</v>
      </c>
      <c r="K43" s="71">
        <v>256</v>
      </c>
      <c r="L43" s="71">
        <v>47</v>
      </c>
      <c r="M43" s="70">
        <v>91</v>
      </c>
      <c r="N43" s="70">
        <v>210</v>
      </c>
      <c r="O43" s="70">
        <v>89</v>
      </c>
      <c r="P43" s="70">
        <v>167</v>
      </c>
    </row>
    <row r="44" spans="1:16" x14ac:dyDescent="0.25">
      <c r="A44" s="67">
        <v>237</v>
      </c>
      <c r="B44" s="68" t="s">
        <v>160</v>
      </c>
      <c r="C44" s="68" t="s">
        <v>53</v>
      </c>
      <c r="D44" s="68" t="s">
        <v>199</v>
      </c>
      <c r="E44" s="69">
        <v>136</v>
      </c>
      <c r="F44" s="69">
        <v>20</v>
      </c>
      <c r="G44" s="66">
        <v>116</v>
      </c>
      <c r="H44" s="64">
        <v>61</v>
      </c>
      <c r="I44" s="65">
        <v>55</v>
      </c>
      <c r="J44" s="71">
        <v>12</v>
      </c>
      <c r="K44" s="71">
        <v>40</v>
      </c>
      <c r="L44" s="71">
        <v>9</v>
      </c>
      <c r="M44" s="70">
        <v>8</v>
      </c>
      <c r="N44" s="70">
        <v>21</v>
      </c>
      <c r="O44" s="70">
        <v>26</v>
      </c>
      <c r="P44" s="70">
        <v>16</v>
      </c>
    </row>
    <row r="45" spans="1:16" x14ac:dyDescent="0.25">
      <c r="A45" s="67">
        <v>238</v>
      </c>
      <c r="B45" s="68" t="s">
        <v>160</v>
      </c>
      <c r="C45" s="68" t="s">
        <v>18</v>
      </c>
      <c r="D45" s="68" t="s">
        <v>200</v>
      </c>
      <c r="E45" s="69">
        <v>537</v>
      </c>
      <c r="F45" s="69">
        <v>60</v>
      </c>
      <c r="G45" s="66">
        <v>681</v>
      </c>
      <c r="H45" s="64">
        <v>338</v>
      </c>
      <c r="I45" s="65">
        <v>343</v>
      </c>
      <c r="J45" s="71">
        <v>73</v>
      </c>
      <c r="K45" s="71">
        <v>206</v>
      </c>
      <c r="L45" s="71">
        <v>59</v>
      </c>
      <c r="M45" s="70">
        <v>57</v>
      </c>
      <c r="N45" s="70">
        <v>197</v>
      </c>
      <c r="O45" s="70">
        <v>89</v>
      </c>
      <c r="P45" s="70">
        <v>64</v>
      </c>
    </row>
    <row r="46" spans="1:16" x14ac:dyDescent="0.25">
      <c r="A46" s="67">
        <v>239</v>
      </c>
      <c r="B46" s="68" t="s">
        <v>160</v>
      </c>
      <c r="C46" s="68" t="s">
        <v>29</v>
      </c>
      <c r="D46" s="68" t="s">
        <v>201</v>
      </c>
      <c r="E46" s="69">
        <v>6</v>
      </c>
      <c r="F46" s="69">
        <v>0</v>
      </c>
      <c r="G46" s="66">
        <v>6</v>
      </c>
      <c r="H46" s="64">
        <v>2</v>
      </c>
      <c r="I46" s="65">
        <v>4</v>
      </c>
      <c r="J46" s="71">
        <v>0</v>
      </c>
      <c r="K46" s="71">
        <v>0</v>
      </c>
      <c r="L46" s="71">
        <v>2</v>
      </c>
      <c r="M46" s="70">
        <v>0</v>
      </c>
      <c r="N46" s="70">
        <v>0</v>
      </c>
      <c r="O46" s="70">
        <v>4</v>
      </c>
      <c r="P46" s="70">
        <v>0</v>
      </c>
    </row>
    <row r="47" spans="1:16" x14ac:dyDescent="0.25">
      <c r="A47" s="67">
        <v>18</v>
      </c>
      <c r="B47" s="68" t="s">
        <v>160</v>
      </c>
      <c r="C47" s="68" t="s">
        <v>18</v>
      </c>
      <c r="D47" s="68" t="s">
        <v>202</v>
      </c>
      <c r="E47" s="69">
        <v>86</v>
      </c>
      <c r="F47" s="69">
        <v>11</v>
      </c>
      <c r="G47" s="66">
        <v>75</v>
      </c>
      <c r="H47" s="64">
        <v>38</v>
      </c>
      <c r="I47" s="65">
        <v>37</v>
      </c>
      <c r="J47" s="71">
        <v>6</v>
      </c>
      <c r="K47" s="71">
        <v>18</v>
      </c>
      <c r="L47" s="71">
        <v>14</v>
      </c>
      <c r="M47" s="70">
        <v>5</v>
      </c>
      <c r="N47" s="70">
        <v>20</v>
      </c>
      <c r="O47" s="70">
        <v>12</v>
      </c>
      <c r="P47" s="70">
        <v>13</v>
      </c>
    </row>
    <row r="48" spans="1:16" x14ac:dyDescent="0.25">
      <c r="A48" s="67">
        <v>241</v>
      </c>
      <c r="B48" s="68" t="s">
        <v>160</v>
      </c>
      <c r="C48" s="68" t="s">
        <v>53</v>
      </c>
      <c r="D48" s="68" t="s">
        <v>203</v>
      </c>
      <c r="E48" s="69">
        <v>1854</v>
      </c>
      <c r="F48" s="69">
        <v>549</v>
      </c>
      <c r="G48" s="66">
        <v>1961</v>
      </c>
      <c r="H48" s="64">
        <v>931</v>
      </c>
      <c r="I48" s="65">
        <v>1030</v>
      </c>
      <c r="J48" s="71">
        <v>171</v>
      </c>
      <c r="K48" s="71">
        <v>590</v>
      </c>
      <c r="L48" s="71">
        <v>170</v>
      </c>
      <c r="M48" s="70">
        <v>178</v>
      </c>
      <c r="N48" s="70">
        <v>581</v>
      </c>
      <c r="O48" s="70">
        <v>271</v>
      </c>
      <c r="P48" s="70">
        <v>462</v>
      </c>
    </row>
    <row r="49" spans="1:16" x14ac:dyDescent="0.25">
      <c r="A49" s="67">
        <v>242</v>
      </c>
      <c r="B49" s="68" t="s">
        <v>160</v>
      </c>
      <c r="C49" s="68" t="s">
        <v>29</v>
      </c>
      <c r="D49" s="68" t="s">
        <v>204</v>
      </c>
      <c r="E49" s="69">
        <v>139</v>
      </c>
      <c r="F49" s="69">
        <v>23</v>
      </c>
      <c r="G49" s="66">
        <v>139</v>
      </c>
      <c r="H49" s="64">
        <v>68</v>
      </c>
      <c r="I49" s="65">
        <v>71</v>
      </c>
      <c r="J49" s="71">
        <v>11</v>
      </c>
      <c r="K49" s="71">
        <v>33</v>
      </c>
      <c r="L49" s="71">
        <v>24</v>
      </c>
      <c r="M49" s="70">
        <v>12</v>
      </c>
      <c r="N49" s="70">
        <v>35</v>
      </c>
      <c r="O49" s="70">
        <v>24</v>
      </c>
      <c r="P49" s="70">
        <v>18</v>
      </c>
    </row>
    <row r="50" spans="1:16" x14ac:dyDescent="0.25">
      <c r="A50" s="67">
        <v>243</v>
      </c>
      <c r="B50" s="68" t="s">
        <v>160</v>
      </c>
      <c r="C50" s="68" t="s">
        <v>29</v>
      </c>
      <c r="D50" s="68" t="s">
        <v>205</v>
      </c>
      <c r="E50" s="69">
        <v>4</v>
      </c>
      <c r="F50" s="69">
        <v>0</v>
      </c>
      <c r="G50" s="66">
        <v>4</v>
      </c>
      <c r="H50" s="64">
        <v>1</v>
      </c>
      <c r="I50" s="65">
        <v>3</v>
      </c>
      <c r="J50" s="71">
        <v>0</v>
      </c>
      <c r="K50" s="71">
        <v>1</v>
      </c>
      <c r="L50" s="71"/>
      <c r="M50" s="70">
        <v>0</v>
      </c>
      <c r="N50" s="70"/>
      <c r="O50" s="70">
        <v>3</v>
      </c>
      <c r="P50" s="70"/>
    </row>
    <row r="51" spans="1:16" x14ac:dyDescent="0.25">
      <c r="A51" s="67">
        <v>244</v>
      </c>
      <c r="B51" s="68" t="s">
        <v>160</v>
      </c>
      <c r="C51" s="68" t="s">
        <v>29</v>
      </c>
      <c r="D51" s="68" t="s">
        <v>206</v>
      </c>
      <c r="E51" s="69">
        <v>169</v>
      </c>
      <c r="F51" s="69">
        <v>28</v>
      </c>
      <c r="G51" s="66">
        <v>162</v>
      </c>
      <c r="H51" s="64">
        <v>83</v>
      </c>
      <c r="I51" s="65">
        <v>79</v>
      </c>
      <c r="J51" s="71">
        <v>16</v>
      </c>
      <c r="K51" s="71">
        <v>49</v>
      </c>
      <c r="L51" s="71">
        <v>18</v>
      </c>
      <c r="M51" s="70">
        <v>12</v>
      </c>
      <c r="N51" s="70">
        <v>35</v>
      </c>
      <c r="O51" s="70">
        <v>32</v>
      </c>
      <c r="P51" s="70">
        <v>22</v>
      </c>
    </row>
    <row r="52" spans="1:16" x14ac:dyDescent="0.25">
      <c r="A52" s="67">
        <v>245</v>
      </c>
      <c r="B52" s="68" t="s">
        <v>160</v>
      </c>
      <c r="C52" s="68" t="s">
        <v>29</v>
      </c>
      <c r="D52" s="68" t="s">
        <v>207</v>
      </c>
      <c r="E52" s="69">
        <v>73</v>
      </c>
      <c r="F52" s="69">
        <v>14</v>
      </c>
      <c r="G52" s="66">
        <v>80</v>
      </c>
      <c r="H52" s="64">
        <v>34</v>
      </c>
      <c r="I52" s="65">
        <v>46</v>
      </c>
      <c r="J52" s="71">
        <v>8</v>
      </c>
      <c r="K52" s="71">
        <v>17</v>
      </c>
      <c r="L52" s="71">
        <v>9</v>
      </c>
      <c r="M52" s="70">
        <v>6</v>
      </c>
      <c r="N52" s="70">
        <v>19</v>
      </c>
      <c r="O52" s="70">
        <v>21</v>
      </c>
      <c r="P52" s="70">
        <v>2</v>
      </c>
    </row>
    <row r="53" spans="1:16" x14ac:dyDescent="0.25">
      <c r="A53" s="67">
        <v>246</v>
      </c>
      <c r="B53" s="68" t="s">
        <v>160</v>
      </c>
      <c r="C53" s="68" t="s">
        <v>18</v>
      </c>
      <c r="D53" s="68" t="s">
        <v>208</v>
      </c>
      <c r="E53" s="69">
        <v>178</v>
      </c>
      <c r="F53" s="69">
        <v>20</v>
      </c>
      <c r="G53" s="66">
        <v>158</v>
      </c>
      <c r="H53" s="64">
        <v>71</v>
      </c>
      <c r="I53" s="65">
        <v>87</v>
      </c>
      <c r="J53" s="71">
        <v>10</v>
      </c>
      <c r="K53" s="71">
        <v>39</v>
      </c>
      <c r="L53" s="71">
        <v>22</v>
      </c>
      <c r="M53" s="70">
        <v>10</v>
      </c>
      <c r="N53" s="70">
        <v>44</v>
      </c>
      <c r="O53" s="70">
        <v>33</v>
      </c>
      <c r="P53" s="70">
        <v>25</v>
      </c>
    </row>
    <row r="54" spans="1:16" x14ac:dyDescent="0.25">
      <c r="A54" s="67">
        <v>247</v>
      </c>
      <c r="B54" s="68" t="s">
        <v>160</v>
      </c>
      <c r="C54" s="68" t="s">
        <v>18</v>
      </c>
      <c r="D54" s="68" t="s">
        <v>209</v>
      </c>
      <c r="E54" s="69">
        <v>787</v>
      </c>
      <c r="F54" s="69">
        <v>160</v>
      </c>
      <c r="G54" s="66">
        <v>787</v>
      </c>
      <c r="H54" s="64">
        <v>388</v>
      </c>
      <c r="I54" s="65">
        <v>399</v>
      </c>
      <c r="J54" s="71">
        <v>72</v>
      </c>
      <c r="K54" s="71">
        <v>239</v>
      </c>
      <c r="L54" s="71">
        <v>77</v>
      </c>
      <c r="M54" s="70">
        <v>88</v>
      </c>
      <c r="N54" s="70">
        <v>201</v>
      </c>
      <c r="O54" s="70">
        <v>110</v>
      </c>
      <c r="P54" s="70">
        <v>79</v>
      </c>
    </row>
    <row r="55" spans="1:16" x14ac:dyDescent="0.25">
      <c r="A55" s="67">
        <v>248</v>
      </c>
      <c r="B55" s="68" t="s">
        <v>160</v>
      </c>
      <c r="C55" s="68" t="s">
        <v>29</v>
      </c>
      <c r="D55" s="68" t="s">
        <v>210</v>
      </c>
      <c r="E55" s="69">
        <v>104</v>
      </c>
      <c r="F55" s="69">
        <v>14</v>
      </c>
      <c r="G55" s="66">
        <v>94</v>
      </c>
      <c r="H55" s="64">
        <v>55</v>
      </c>
      <c r="I55" s="65">
        <v>39</v>
      </c>
      <c r="J55" s="71">
        <v>1</v>
      </c>
      <c r="K55" s="71">
        <v>43</v>
      </c>
      <c r="L55" s="71">
        <v>11</v>
      </c>
      <c r="M55" s="70">
        <v>1</v>
      </c>
      <c r="N55" s="70">
        <v>31</v>
      </c>
      <c r="O55" s="70">
        <v>7</v>
      </c>
      <c r="P55" s="70">
        <v>7</v>
      </c>
    </row>
    <row r="56" spans="1:16" x14ac:dyDescent="0.25">
      <c r="A56" s="67">
        <v>249</v>
      </c>
      <c r="B56" s="68" t="s">
        <v>160</v>
      </c>
      <c r="C56" s="68" t="s">
        <v>29</v>
      </c>
      <c r="D56" s="68" t="s">
        <v>211</v>
      </c>
      <c r="E56" s="69">
        <v>42</v>
      </c>
      <c r="F56" s="69">
        <v>1</v>
      </c>
      <c r="G56" s="66">
        <v>42</v>
      </c>
      <c r="H56" s="64">
        <v>23</v>
      </c>
      <c r="I56" s="65">
        <v>19</v>
      </c>
      <c r="J56" s="71">
        <v>1</v>
      </c>
      <c r="K56" s="71">
        <v>11</v>
      </c>
      <c r="L56" s="71">
        <v>11</v>
      </c>
      <c r="M56" s="70">
        <v>0</v>
      </c>
      <c r="N56" s="70">
        <v>10</v>
      </c>
      <c r="O56" s="70">
        <v>9</v>
      </c>
      <c r="P56" s="70">
        <v>1</v>
      </c>
    </row>
    <row r="57" spans="1:16" x14ac:dyDescent="0.25">
      <c r="A57" s="67">
        <v>250</v>
      </c>
      <c r="B57" s="68" t="s">
        <v>160</v>
      </c>
      <c r="C57" s="68" t="s">
        <v>29</v>
      </c>
      <c r="D57" s="68" t="s">
        <v>212</v>
      </c>
      <c r="E57" s="69">
        <v>58</v>
      </c>
      <c r="F57" s="69">
        <v>9</v>
      </c>
      <c r="G57" s="66">
        <v>67</v>
      </c>
      <c r="H57" s="64">
        <v>27</v>
      </c>
      <c r="I57" s="65">
        <v>40</v>
      </c>
      <c r="J57" s="71">
        <v>4</v>
      </c>
      <c r="K57" s="71">
        <v>13</v>
      </c>
      <c r="L57" s="71">
        <v>10</v>
      </c>
      <c r="M57" s="70">
        <v>5</v>
      </c>
      <c r="N57" s="70">
        <v>25</v>
      </c>
      <c r="O57" s="70">
        <v>10</v>
      </c>
      <c r="P57" s="70">
        <v>8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37"/>
  <sheetViews>
    <sheetView zoomScale="80" zoomScaleNormal="80" workbookViewId="0">
      <selection activeCell="G39" sqref="G39"/>
    </sheetView>
  </sheetViews>
  <sheetFormatPr defaultRowHeight="15" x14ac:dyDescent="0.25"/>
  <cols>
    <col min="1" max="1" width="5.140625" style="141" customWidth="1"/>
    <col min="2" max="2" width="22.5703125" style="141" customWidth="1"/>
    <col min="3" max="3" width="12.5703125" style="141" customWidth="1"/>
    <col min="4" max="4" width="17.140625" style="141" customWidth="1"/>
    <col min="5" max="5" width="16.140625" style="141" customWidth="1"/>
    <col min="6" max="6" width="17.140625" style="141" customWidth="1"/>
    <col min="7" max="7" width="18.42578125" style="141" customWidth="1"/>
    <col min="8" max="8" width="10.5703125" style="141" customWidth="1"/>
    <col min="9" max="10" width="11.28515625" style="141" customWidth="1"/>
    <col min="11" max="11" width="13.85546875" style="141" customWidth="1"/>
    <col min="12" max="12" width="11.28515625" style="141" customWidth="1"/>
    <col min="13" max="13" width="9.140625" style="141"/>
    <col min="14" max="14" width="11.140625" style="141" customWidth="1"/>
    <col min="15" max="15" width="10" style="141" customWidth="1"/>
    <col min="16" max="16" width="10.7109375" style="141" customWidth="1"/>
    <col min="17" max="16384" width="9.140625" style="141"/>
  </cols>
  <sheetData>
    <row r="1" spans="1:17" s="5" customFormat="1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E3" s="141">
        <f t="shared" ref="E3:F3" si="0">SUM(E5:E36)</f>
        <v>48494</v>
      </c>
      <c r="F3" s="141">
        <f t="shared" si="0"/>
        <v>10980</v>
      </c>
      <c r="G3" s="141">
        <f>SUM(G5:G36)</f>
        <v>48494</v>
      </c>
      <c r="H3" s="141">
        <f t="shared" ref="H3:P3" si="1">SUM(H5:H36)</f>
        <v>27734</v>
      </c>
      <c r="I3" s="141">
        <f t="shared" si="1"/>
        <v>20760</v>
      </c>
      <c r="J3" s="141">
        <f t="shared" si="1"/>
        <v>5523</v>
      </c>
      <c r="K3" s="141">
        <f t="shared" si="1"/>
        <v>17724</v>
      </c>
      <c r="L3" s="141">
        <f t="shared" si="1"/>
        <v>4487</v>
      </c>
      <c r="M3" s="141">
        <f t="shared" si="1"/>
        <v>5457</v>
      </c>
      <c r="N3" s="141">
        <f t="shared" si="1"/>
        <v>6726</v>
      </c>
      <c r="O3" s="141">
        <f t="shared" si="1"/>
        <v>8577</v>
      </c>
      <c r="P3" s="141">
        <f t="shared" si="1"/>
        <v>10400</v>
      </c>
      <c r="Q3" s="40" t="s">
        <v>723</v>
      </c>
    </row>
    <row r="4" spans="1:17" x14ac:dyDescent="0.25">
      <c r="A4" s="21" t="s">
        <v>149</v>
      </c>
    </row>
    <row r="5" spans="1:17" x14ac:dyDescent="0.25">
      <c r="A5" s="43">
        <v>251</v>
      </c>
      <c r="B5" s="44" t="s">
        <v>724</v>
      </c>
      <c r="C5" s="44" t="s">
        <v>29</v>
      </c>
      <c r="D5" s="44" t="s">
        <v>725</v>
      </c>
      <c r="E5" s="145">
        <v>31</v>
      </c>
      <c r="F5" s="145">
        <v>2</v>
      </c>
      <c r="G5" s="144">
        <v>31</v>
      </c>
      <c r="H5" s="142">
        <v>18</v>
      </c>
      <c r="I5" s="143">
        <v>13</v>
      </c>
      <c r="J5" s="149">
        <v>1</v>
      </c>
      <c r="K5" s="149">
        <v>15</v>
      </c>
      <c r="L5" s="149">
        <v>2</v>
      </c>
      <c r="M5" s="146">
        <v>1</v>
      </c>
      <c r="N5" s="146">
        <v>7</v>
      </c>
      <c r="O5" s="146">
        <v>5</v>
      </c>
      <c r="P5" s="146">
        <v>5</v>
      </c>
    </row>
    <row r="6" spans="1:17" x14ac:dyDescent="0.25">
      <c r="A6" s="43">
        <v>252</v>
      </c>
      <c r="B6" s="44" t="s">
        <v>724</v>
      </c>
      <c r="C6" s="44" t="s">
        <v>18</v>
      </c>
      <c r="D6" s="44" t="s">
        <v>726</v>
      </c>
      <c r="E6" s="145">
        <v>71</v>
      </c>
      <c r="F6" s="145">
        <v>14</v>
      </c>
      <c r="G6" s="144">
        <v>71</v>
      </c>
      <c r="H6" s="142">
        <v>37</v>
      </c>
      <c r="I6" s="143">
        <v>34</v>
      </c>
      <c r="J6" s="149">
        <v>7</v>
      </c>
      <c r="K6" s="149">
        <v>21</v>
      </c>
      <c r="L6" s="149">
        <v>9</v>
      </c>
      <c r="M6" s="146">
        <v>7</v>
      </c>
      <c r="N6" s="146">
        <v>14</v>
      </c>
      <c r="O6" s="146">
        <v>13</v>
      </c>
      <c r="P6" s="146">
        <v>11</v>
      </c>
    </row>
    <row r="7" spans="1:17" x14ac:dyDescent="0.25">
      <c r="A7" s="43">
        <v>253</v>
      </c>
      <c r="B7" s="44" t="s">
        <v>724</v>
      </c>
      <c r="C7" s="44" t="s">
        <v>18</v>
      </c>
      <c r="D7" s="44" t="s">
        <v>219</v>
      </c>
      <c r="E7" s="145">
        <v>154</v>
      </c>
      <c r="F7" s="145">
        <v>7</v>
      </c>
      <c r="G7" s="144">
        <v>154</v>
      </c>
      <c r="H7" s="142">
        <v>79</v>
      </c>
      <c r="I7" s="143">
        <v>75</v>
      </c>
      <c r="J7" s="149">
        <v>4</v>
      </c>
      <c r="K7" s="149">
        <v>42</v>
      </c>
      <c r="L7" s="149">
        <v>33</v>
      </c>
      <c r="M7" s="146">
        <v>3</v>
      </c>
      <c r="N7" s="146">
        <v>20</v>
      </c>
      <c r="O7" s="146">
        <v>52</v>
      </c>
      <c r="P7" s="146">
        <v>13</v>
      </c>
    </row>
    <row r="8" spans="1:17" x14ac:dyDescent="0.25">
      <c r="A8" s="43">
        <v>254</v>
      </c>
      <c r="B8" s="44" t="s">
        <v>724</v>
      </c>
      <c r="C8" s="44" t="s">
        <v>29</v>
      </c>
      <c r="D8" s="44" t="s">
        <v>727</v>
      </c>
      <c r="E8" s="145">
        <v>76</v>
      </c>
      <c r="F8" s="145">
        <v>5</v>
      </c>
      <c r="G8" s="144">
        <v>76</v>
      </c>
      <c r="H8" s="142">
        <v>39</v>
      </c>
      <c r="I8" s="143">
        <v>37</v>
      </c>
      <c r="J8" s="149">
        <v>1</v>
      </c>
      <c r="K8" s="149">
        <v>28</v>
      </c>
      <c r="L8" s="149">
        <v>10</v>
      </c>
      <c r="M8" s="146">
        <v>4</v>
      </c>
      <c r="N8" s="146">
        <v>14</v>
      </c>
      <c r="O8" s="146">
        <v>19</v>
      </c>
      <c r="P8" s="146">
        <v>10</v>
      </c>
    </row>
    <row r="9" spans="1:17" x14ac:dyDescent="0.25">
      <c r="A9" s="43">
        <v>255</v>
      </c>
      <c r="B9" s="44" t="s">
        <v>724</v>
      </c>
      <c r="C9" s="44" t="s">
        <v>29</v>
      </c>
      <c r="D9" s="44" t="s">
        <v>728</v>
      </c>
      <c r="E9" s="145">
        <v>187</v>
      </c>
      <c r="F9" s="145">
        <v>24</v>
      </c>
      <c r="G9" s="144">
        <v>187</v>
      </c>
      <c r="H9" s="142">
        <v>90</v>
      </c>
      <c r="I9" s="143">
        <v>97</v>
      </c>
      <c r="J9" s="149">
        <v>11</v>
      </c>
      <c r="K9" s="149">
        <v>68</v>
      </c>
      <c r="L9" s="149">
        <v>11</v>
      </c>
      <c r="M9" s="146">
        <v>13</v>
      </c>
      <c r="N9" s="146">
        <v>55</v>
      </c>
      <c r="O9" s="146">
        <v>29</v>
      </c>
      <c r="P9" s="146">
        <v>48</v>
      </c>
    </row>
    <row r="10" spans="1:17" x14ac:dyDescent="0.25">
      <c r="A10" s="43">
        <v>256</v>
      </c>
      <c r="B10" s="44" t="s">
        <v>724</v>
      </c>
      <c r="C10" s="44" t="s">
        <v>18</v>
      </c>
      <c r="D10" s="44" t="s">
        <v>729</v>
      </c>
      <c r="E10" s="145">
        <v>277</v>
      </c>
      <c r="F10" s="145">
        <v>27</v>
      </c>
      <c r="G10" s="144">
        <v>277</v>
      </c>
      <c r="H10" s="142">
        <v>146</v>
      </c>
      <c r="I10" s="143">
        <v>131</v>
      </c>
      <c r="J10" s="149">
        <v>14</v>
      </c>
      <c r="K10" s="149">
        <v>92</v>
      </c>
      <c r="L10" s="149">
        <v>40</v>
      </c>
      <c r="M10" s="146">
        <v>13</v>
      </c>
      <c r="N10" s="146">
        <v>61</v>
      </c>
      <c r="O10" s="146">
        <v>57</v>
      </c>
      <c r="P10" s="146">
        <v>37</v>
      </c>
    </row>
    <row r="11" spans="1:17" x14ac:dyDescent="0.25">
      <c r="A11" s="43">
        <v>257</v>
      </c>
      <c r="B11" s="44" t="s">
        <v>724</v>
      </c>
      <c r="C11" s="44" t="s">
        <v>20</v>
      </c>
      <c r="D11" s="44" t="s">
        <v>730</v>
      </c>
      <c r="E11" s="145">
        <v>1044</v>
      </c>
      <c r="F11" s="145">
        <v>202</v>
      </c>
      <c r="G11" s="144">
        <v>1044</v>
      </c>
      <c r="H11" s="142">
        <v>533</v>
      </c>
      <c r="I11" s="143">
        <v>511</v>
      </c>
      <c r="J11" s="149">
        <v>105</v>
      </c>
      <c r="K11" s="149">
        <v>329</v>
      </c>
      <c r="L11" s="149">
        <v>99</v>
      </c>
      <c r="M11" s="146">
        <v>97</v>
      </c>
      <c r="N11" s="146">
        <v>214</v>
      </c>
      <c r="O11" s="146">
        <v>200</v>
      </c>
      <c r="P11" s="146">
        <v>175</v>
      </c>
    </row>
    <row r="12" spans="1:17" x14ac:dyDescent="0.25">
      <c r="A12" s="43">
        <v>258</v>
      </c>
      <c r="B12" s="44" t="s">
        <v>724</v>
      </c>
      <c r="C12" s="44" t="s">
        <v>18</v>
      </c>
      <c r="D12" s="44" t="s">
        <v>731</v>
      </c>
      <c r="E12" s="145">
        <v>1495</v>
      </c>
      <c r="F12" s="145">
        <v>308</v>
      </c>
      <c r="G12" s="144">
        <v>1495</v>
      </c>
      <c r="H12" s="142">
        <v>709</v>
      </c>
      <c r="I12" s="143">
        <v>786</v>
      </c>
      <c r="J12" s="149">
        <v>152</v>
      </c>
      <c r="K12" s="149">
        <v>419</v>
      </c>
      <c r="L12" s="149">
        <v>138</v>
      </c>
      <c r="M12" s="146">
        <v>156</v>
      </c>
      <c r="N12" s="146">
        <v>377</v>
      </c>
      <c r="O12" s="146">
        <v>253</v>
      </c>
      <c r="P12" s="146">
        <v>309</v>
      </c>
    </row>
    <row r="13" spans="1:17" x14ac:dyDescent="0.25">
      <c r="A13" s="43">
        <v>259</v>
      </c>
      <c r="B13" s="44" t="s">
        <v>724</v>
      </c>
      <c r="C13" s="44" t="s">
        <v>18</v>
      </c>
      <c r="D13" s="44" t="s">
        <v>732</v>
      </c>
      <c r="E13" s="145">
        <v>123</v>
      </c>
      <c r="F13" s="145">
        <v>13</v>
      </c>
      <c r="G13" s="144">
        <v>123</v>
      </c>
      <c r="H13" s="142">
        <v>56</v>
      </c>
      <c r="I13" s="143">
        <v>67</v>
      </c>
      <c r="J13" s="149">
        <v>4</v>
      </c>
      <c r="K13" s="149">
        <v>36</v>
      </c>
      <c r="L13" s="149">
        <v>16</v>
      </c>
      <c r="M13" s="146">
        <v>9</v>
      </c>
      <c r="N13" s="146">
        <v>17</v>
      </c>
      <c r="O13" s="146">
        <v>41</v>
      </c>
      <c r="P13" s="146">
        <v>10</v>
      </c>
    </row>
    <row r="14" spans="1:17" x14ac:dyDescent="0.25">
      <c r="A14" s="43">
        <v>260</v>
      </c>
      <c r="B14" s="44" t="s">
        <v>724</v>
      </c>
      <c r="C14" s="44" t="s">
        <v>20</v>
      </c>
      <c r="D14" s="44" t="s">
        <v>733</v>
      </c>
      <c r="E14" s="145">
        <v>2346</v>
      </c>
      <c r="F14" s="145">
        <v>387</v>
      </c>
      <c r="G14" s="144">
        <v>2346</v>
      </c>
      <c r="H14" s="142">
        <v>1109</v>
      </c>
      <c r="I14" s="143">
        <v>1237</v>
      </c>
      <c r="J14" s="149">
        <v>194</v>
      </c>
      <c r="K14" s="149">
        <v>738</v>
      </c>
      <c r="L14" s="149">
        <v>177</v>
      </c>
      <c r="M14" s="146">
        <v>193</v>
      </c>
      <c r="N14" s="146">
        <v>721</v>
      </c>
      <c r="O14" s="146">
        <v>323</v>
      </c>
      <c r="P14" s="146">
        <v>632</v>
      </c>
    </row>
    <row r="15" spans="1:17" x14ac:dyDescent="0.25">
      <c r="A15" s="43">
        <v>261</v>
      </c>
      <c r="B15" s="44" t="s">
        <v>724</v>
      </c>
      <c r="C15" s="44" t="s">
        <v>29</v>
      </c>
      <c r="D15" s="44" t="s">
        <v>734</v>
      </c>
      <c r="E15" s="145">
        <v>154</v>
      </c>
      <c r="F15" s="145">
        <v>22</v>
      </c>
      <c r="G15" s="144">
        <v>154</v>
      </c>
      <c r="H15" s="142">
        <v>85</v>
      </c>
      <c r="I15" s="143">
        <v>69</v>
      </c>
      <c r="J15" s="149">
        <v>10</v>
      </c>
      <c r="K15" s="149">
        <v>64</v>
      </c>
      <c r="L15" s="149">
        <v>11</v>
      </c>
      <c r="M15" s="146">
        <v>12</v>
      </c>
      <c r="N15" s="146">
        <v>40</v>
      </c>
      <c r="O15" s="146">
        <v>17</v>
      </c>
      <c r="P15" s="146">
        <v>28</v>
      </c>
    </row>
    <row r="16" spans="1:17" x14ac:dyDescent="0.25">
      <c r="A16" s="43">
        <v>262</v>
      </c>
      <c r="B16" s="44" t="s">
        <v>724</v>
      </c>
      <c r="C16" s="44" t="s">
        <v>18</v>
      </c>
      <c r="D16" s="44" t="s">
        <v>735</v>
      </c>
      <c r="E16" s="145">
        <v>117</v>
      </c>
      <c r="F16" s="145">
        <v>3</v>
      </c>
      <c r="G16" s="144">
        <v>117</v>
      </c>
      <c r="H16" s="142">
        <v>66</v>
      </c>
      <c r="I16" s="143">
        <v>51</v>
      </c>
      <c r="J16" s="149">
        <v>1</v>
      </c>
      <c r="K16" s="149">
        <v>43</v>
      </c>
      <c r="L16" s="149">
        <v>22</v>
      </c>
      <c r="M16" s="146">
        <v>2</v>
      </c>
      <c r="N16" s="146">
        <v>31</v>
      </c>
      <c r="O16" s="146">
        <v>18</v>
      </c>
      <c r="P16" s="146">
        <v>23</v>
      </c>
    </row>
    <row r="17" spans="1:16" x14ac:dyDescent="0.25">
      <c r="A17" s="43">
        <v>263</v>
      </c>
      <c r="B17" s="44" t="s">
        <v>724</v>
      </c>
      <c r="C17" s="44" t="s">
        <v>18</v>
      </c>
      <c r="D17" s="44" t="s">
        <v>736</v>
      </c>
      <c r="E17" s="145">
        <v>240</v>
      </c>
      <c r="F17" s="145">
        <v>21</v>
      </c>
      <c r="G17" s="144">
        <v>240</v>
      </c>
      <c r="H17" s="142">
        <v>118</v>
      </c>
      <c r="I17" s="143">
        <v>122</v>
      </c>
      <c r="J17" s="149">
        <v>6</v>
      </c>
      <c r="K17" s="149">
        <v>91</v>
      </c>
      <c r="L17" s="149">
        <v>21</v>
      </c>
      <c r="M17" s="146">
        <v>15</v>
      </c>
      <c r="N17" s="146">
        <v>59</v>
      </c>
      <c r="O17" s="146">
        <v>48</v>
      </c>
      <c r="P17" s="146">
        <v>43</v>
      </c>
    </row>
    <row r="18" spans="1:16" x14ac:dyDescent="0.25">
      <c r="A18" s="43">
        <v>264</v>
      </c>
      <c r="B18" s="44" t="s">
        <v>724</v>
      </c>
      <c r="C18" s="44" t="s">
        <v>18</v>
      </c>
      <c r="D18" s="44" t="s">
        <v>737</v>
      </c>
      <c r="E18" s="145">
        <v>428</v>
      </c>
      <c r="F18" s="145">
        <v>85</v>
      </c>
      <c r="G18" s="144">
        <v>428</v>
      </c>
      <c r="H18" s="142">
        <v>199</v>
      </c>
      <c r="I18" s="143">
        <v>229</v>
      </c>
      <c r="J18" s="149">
        <v>42</v>
      </c>
      <c r="K18" s="149">
        <v>123</v>
      </c>
      <c r="L18" s="149">
        <v>34</v>
      </c>
      <c r="M18" s="146">
        <v>43</v>
      </c>
      <c r="N18" s="146">
        <v>103</v>
      </c>
      <c r="O18" s="146">
        <v>83</v>
      </c>
      <c r="P18" s="146">
        <v>78</v>
      </c>
    </row>
    <row r="19" spans="1:16" x14ac:dyDescent="0.25">
      <c r="A19" s="43">
        <v>265</v>
      </c>
      <c r="B19" s="44" t="s">
        <v>724</v>
      </c>
      <c r="C19" s="44" t="s">
        <v>29</v>
      </c>
      <c r="D19" s="44" t="s">
        <v>738</v>
      </c>
      <c r="E19" s="145">
        <v>68</v>
      </c>
      <c r="F19" s="145">
        <v>0</v>
      </c>
      <c r="G19" s="144">
        <v>68</v>
      </c>
      <c r="H19" s="142">
        <v>46</v>
      </c>
      <c r="I19" s="143">
        <v>22</v>
      </c>
      <c r="J19" s="149">
        <v>0</v>
      </c>
      <c r="K19" s="149">
        <v>36</v>
      </c>
      <c r="L19" s="149">
        <v>10</v>
      </c>
      <c r="M19" s="146">
        <v>0</v>
      </c>
      <c r="N19" s="146">
        <v>9</v>
      </c>
      <c r="O19" s="146">
        <v>13</v>
      </c>
      <c r="P19" s="146">
        <v>4</v>
      </c>
    </row>
    <row r="20" spans="1:16" x14ac:dyDescent="0.25">
      <c r="A20" s="43">
        <v>266</v>
      </c>
      <c r="B20" s="44" t="s">
        <v>724</v>
      </c>
      <c r="C20" s="44" t="s">
        <v>18</v>
      </c>
      <c r="D20" s="44" t="s">
        <v>739</v>
      </c>
      <c r="E20" s="145">
        <v>0</v>
      </c>
      <c r="F20" s="145">
        <v>0</v>
      </c>
      <c r="G20" s="144">
        <v>0</v>
      </c>
      <c r="H20" s="142">
        <v>0</v>
      </c>
      <c r="I20" s="143">
        <v>0</v>
      </c>
      <c r="J20" s="149">
        <v>0</v>
      </c>
      <c r="K20" s="149">
        <v>0</v>
      </c>
      <c r="L20" s="149">
        <v>0</v>
      </c>
      <c r="M20" s="146">
        <v>0</v>
      </c>
      <c r="N20" s="146">
        <v>0</v>
      </c>
      <c r="O20" s="146">
        <v>0</v>
      </c>
      <c r="P20" s="146">
        <v>0</v>
      </c>
    </row>
    <row r="21" spans="1:16" x14ac:dyDescent="0.25">
      <c r="A21" s="43">
        <v>267</v>
      </c>
      <c r="B21" s="44" t="s">
        <v>724</v>
      </c>
      <c r="C21" s="44" t="s">
        <v>18</v>
      </c>
      <c r="D21" s="44" t="s">
        <v>740</v>
      </c>
      <c r="E21" s="145">
        <v>312</v>
      </c>
      <c r="F21" s="145">
        <v>57</v>
      </c>
      <c r="G21" s="144">
        <v>312</v>
      </c>
      <c r="H21" s="142">
        <v>158</v>
      </c>
      <c r="I21" s="143">
        <v>154</v>
      </c>
      <c r="J21" s="149">
        <v>30</v>
      </c>
      <c r="K21" s="149">
        <v>105</v>
      </c>
      <c r="L21" s="149">
        <v>23</v>
      </c>
      <c r="M21" s="146">
        <v>27</v>
      </c>
      <c r="N21" s="146">
        <v>60</v>
      </c>
      <c r="O21" s="146">
        <v>67</v>
      </c>
      <c r="P21" s="146">
        <v>40</v>
      </c>
    </row>
    <row r="22" spans="1:16" x14ac:dyDescent="0.25">
      <c r="A22" s="43">
        <v>268</v>
      </c>
      <c r="B22" s="44" t="s">
        <v>724</v>
      </c>
      <c r="C22" s="44" t="s">
        <v>18</v>
      </c>
      <c r="D22" s="44" t="s">
        <v>741</v>
      </c>
      <c r="E22" s="145">
        <v>557</v>
      </c>
      <c r="F22" s="145">
        <v>72</v>
      </c>
      <c r="G22" s="144">
        <v>557</v>
      </c>
      <c r="H22" s="142">
        <v>275</v>
      </c>
      <c r="I22" s="143">
        <v>282</v>
      </c>
      <c r="J22" s="149">
        <v>42</v>
      </c>
      <c r="K22" s="149">
        <v>183</v>
      </c>
      <c r="L22" s="149">
        <v>50</v>
      </c>
      <c r="M22" s="146">
        <v>30</v>
      </c>
      <c r="N22" s="146">
        <v>132</v>
      </c>
      <c r="O22" s="146">
        <v>120</v>
      </c>
      <c r="P22" s="146">
        <v>104</v>
      </c>
    </row>
    <row r="23" spans="1:16" x14ac:dyDescent="0.25">
      <c r="A23" s="43">
        <v>269</v>
      </c>
      <c r="B23" s="44" t="s">
        <v>724</v>
      </c>
      <c r="C23" s="44" t="s">
        <v>29</v>
      </c>
      <c r="D23" s="44" t="s">
        <v>742</v>
      </c>
      <c r="E23" s="145">
        <v>55</v>
      </c>
      <c r="F23" s="145">
        <v>9</v>
      </c>
      <c r="G23" s="144">
        <v>55</v>
      </c>
      <c r="H23" s="142">
        <v>30</v>
      </c>
      <c r="I23" s="143">
        <v>25</v>
      </c>
      <c r="J23" s="149">
        <v>6</v>
      </c>
      <c r="K23" s="149">
        <v>21</v>
      </c>
      <c r="L23" s="149">
        <v>3</v>
      </c>
      <c r="M23" s="146">
        <v>3</v>
      </c>
      <c r="N23" s="146">
        <v>20</v>
      </c>
      <c r="O23" s="146">
        <v>2</v>
      </c>
      <c r="P23" s="146">
        <v>11</v>
      </c>
    </row>
    <row r="24" spans="1:16" x14ac:dyDescent="0.25">
      <c r="A24" s="43">
        <v>270</v>
      </c>
      <c r="B24" s="44" t="s">
        <v>724</v>
      </c>
      <c r="C24" s="44" t="s">
        <v>1</v>
      </c>
      <c r="D24" s="44" t="s">
        <v>723</v>
      </c>
      <c r="E24" s="145">
        <v>38014</v>
      </c>
      <c r="F24" s="145">
        <v>9351</v>
      </c>
      <c r="G24" s="144">
        <v>38014</v>
      </c>
      <c r="H24" s="142">
        <v>22588</v>
      </c>
      <c r="I24" s="143">
        <v>15426</v>
      </c>
      <c r="J24" s="149">
        <v>4705</v>
      </c>
      <c r="K24" s="149">
        <v>14396</v>
      </c>
      <c r="L24" s="149">
        <v>3487</v>
      </c>
      <c r="M24" s="146">
        <v>4646</v>
      </c>
      <c r="N24" s="146">
        <v>4078</v>
      </c>
      <c r="O24" s="146">
        <v>6702</v>
      </c>
      <c r="P24" s="146">
        <v>8281</v>
      </c>
    </row>
    <row r="25" spans="1:16" x14ac:dyDescent="0.25">
      <c r="A25" s="43">
        <v>271</v>
      </c>
      <c r="B25" s="44" t="s">
        <v>724</v>
      </c>
      <c r="C25" s="44" t="s">
        <v>53</v>
      </c>
      <c r="D25" s="44" t="s">
        <v>743</v>
      </c>
      <c r="E25" s="145">
        <v>252</v>
      </c>
      <c r="F25" s="145">
        <v>45</v>
      </c>
      <c r="G25" s="144">
        <v>252</v>
      </c>
      <c r="H25" s="142">
        <v>134</v>
      </c>
      <c r="I25" s="143">
        <v>118</v>
      </c>
      <c r="J25" s="149">
        <v>28</v>
      </c>
      <c r="K25" s="149">
        <v>86</v>
      </c>
      <c r="L25" s="149">
        <v>20</v>
      </c>
      <c r="M25" s="146">
        <v>17</v>
      </c>
      <c r="N25" s="146">
        <v>54</v>
      </c>
      <c r="O25" s="146">
        <v>47</v>
      </c>
      <c r="P25" s="146">
        <v>36</v>
      </c>
    </row>
    <row r="26" spans="1:16" x14ac:dyDescent="0.25">
      <c r="A26" s="43">
        <v>272</v>
      </c>
      <c r="B26" s="44" t="s">
        <v>724</v>
      </c>
      <c r="C26" s="44" t="s">
        <v>18</v>
      </c>
      <c r="D26" s="44" t="s">
        <v>744</v>
      </c>
      <c r="E26" s="145">
        <v>56</v>
      </c>
      <c r="F26" s="145">
        <v>3</v>
      </c>
      <c r="G26" s="144">
        <v>56</v>
      </c>
      <c r="H26" s="142">
        <v>28</v>
      </c>
      <c r="I26" s="143">
        <v>28</v>
      </c>
      <c r="J26" s="149">
        <v>0</v>
      </c>
      <c r="K26" s="149">
        <v>22</v>
      </c>
      <c r="L26" s="149">
        <v>6</v>
      </c>
      <c r="M26" s="146">
        <v>3</v>
      </c>
      <c r="N26" s="146">
        <v>13</v>
      </c>
      <c r="O26" s="146">
        <v>12</v>
      </c>
      <c r="P26" s="146">
        <v>13</v>
      </c>
    </row>
    <row r="27" spans="1:16" x14ac:dyDescent="0.25">
      <c r="A27" s="43">
        <v>273</v>
      </c>
      <c r="B27" s="44" t="s">
        <v>724</v>
      </c>
      <c r="C27" s="44" t="s">
        <v>20</v>
      </c>
      <c r="D27" s="44" t="s">
        <v>745</v>
      </c>
      <c r="E27" s="145">
        <v>1065</v>
      </c>
      <c r="F27" s="145">
        <v>191</v>
      </c>
      <c r="G27" s="144">
        <v>1065</v>
      </c>
      <c r="H27" s="142">
        <v>510</v>
      </c>
      <c r="I27" s="143">
        <v>555</v>
      </c>
      <c r="J27" s="149">
        <v>94</v>
      </c>
      <c r="K27" s="149">
        <v>298</v>
      </c>
      <c r="L27" s="149">
        <v>118</v>
      </c>
      <c r="M27" s="146">
        <v>97</v>
      </c>
      <c r="N27" s="146">
        <v>261</v>
      </c>
      <c r="O27" s="146">
        <v>197</v>
      </c>
      <c r="P27" s="146">
        <v>213</v>
      </c>
    </row>
    <row r="28" spans="1:16" x14ac:dyDescent="0.25">
      <c r="A28" s="43">
        <v>274</v>
      </c>
      <c r="B28" s="44" t="s">
        <v>724</v>
      </c>
      <c r="C28" s="44" t="s">
        <v>29</v>
      </c>
      <c r="D28" s="44" t="s">
        <v>746</v>
      </c>
      <c r="E28" s="145">
        <v>2</v>
      </c>
      <c r="F28" s="145">
        <v>0</v>
      </c>
      <c r="G28" s="144">
        <v>2</v>
      </c>
      <c r="H28" s="142">
        <v>2</v>
      </c>
      <c r="I28" s="143">
        <v>0</v>
      </c>
      <c r="J28" s="149">
        <v>0</v>
      </c>
      <c r="K28" s="149">
        <v>0</v>
      </c>
      <c r="L28" s="149">
        <v>2</v>
      </c>
      <c r="M28" s="146">
        <v>0</v>
      </c>
      <c r="N28" s="146">
        <v>0</v>
      </c>
      <c r="O28" s="146">
        <v>0</v>
      </c>
      <c r="P28" s="146">
        <v>0</v>
      </c>
    </row>
    <row r="29" spans="1:16" x14ac:dyDescent="0.25">
      <c r="A29" s="43">
        <v>275</v>
      </c>
      <c r="B29" s="44" t="s">
        <v>724</v>
      </c>
      <c r="C29" s="44" t="s">
        <v>18</v>
      </c>
      <c r="D29" s="44" t="s">
        <v>747</v>
      </c>
      <c r="E29" s="145">
        <v>85</v>
      </c>
      <c r="F29" s="145">
        <v>2</v>
      </c>
      <c r="G29" s="144">
        <v>85</v>
      </c>
      <c r="H29" s="142">
        <v>44</v>
      </c>
      <c r="I29" s="143">
        <v>41</v>
      </c>
      <c r="J29" s="149">
        <v>1</v>
      </c>
      <c r="K29" s="149">
        <v>29</v>
      </c>
      <c r="L29" s="149">
        <v>14</v>
      </c>
      <c r="M29" s="146">
        <v>1</v>
      </c>
      <c r="N29" s="146">
        <v>15</v>
      </c>
      <c r="O29" s="146">
        <v>25</v>
      </c>
      <c r="P29" s="146">
        <v>13</v>
      </c>
    </row>
    <row r="30" spans="1:16" x14ac:dyDescent="0.25">
      <c r="A30" s="43">
        <v>276</v>
      </c>
      <c r="B30" s="44" t="s">
        <v>724</v>
      </c>
      <c r="C30" s="44" t="s">
        <v>53</v>
      </c>
      <c r="D30" s="44" t="s">
        <v>748</v>
      </c>
      <c r="E30" s="145">
        <v>284</v>
      </c>
      <c r="F30" s="145">
        <v>23</v>
      </c>
      <c r="G30" s="144">
        <v>284</v>
      </c>
      <c r="H30" s="142">
        <v>148</v>
      </c>
      <c r="I30" s="143">
        <v>136</v>
      </c>
      <c r="J30" s="149">
        <v>14</v>
      </c>
      <c r="K30" s="149">
        <v>93</v>
      </c>
      <c r="L30" s="149">
        <v>41</v>
      </c>
      <c r="M30" s="146">
        <v>9</v>
      </c>
      <c r="N30" s="146">
        <v>61</v>
      </c>
      <c r="O30" s="146">
        <v>66</v>
      </c>
      <c r="P30" s="146">
        <v>37</v>
      </c>
    </row>
    <row r="31" spans="1:16" x14ac:dyDescent="0.25">
      <c r="A31" s="43">
        <v>277</v>
      </c>
      <c r="B31" s="44" t="s">
        <v>724</v>
      </c>
      <c r="C31" s="44" t="s">
        <v>18</v>
      </c>
      <c r="D31" s="44" t="s">
        <v>749</v>
      </c>
      <c r="E31" s="145">
        <v>192</v>
      </c>
      <c r="F31" s="145">
        <v>22</v>
      </c>
      <c r="G31" s="144">
        <v>192</v>
      </c>
      <c r="H31" s="142">
        <v>87</v>
      </c>
      <c r="I31" s="143">
        <v>105</v>
      </c>
      <c r="J31" s="149">
        <v>8</v>
      </c>
      <c r="K31" s="149">
        <v>66</v>
      </c>
      <c r="L31" s="149">
        <v>13</v>
      </c>
      <c r="M31" s="146">
        <v>14</v>
      </c>
      <c r="N31" s="146">
        <v>58</v>
      </c>
      <c r="O31" s="146">
        <v>33</v>
      </c>
      <c r="P31" s="146">
        <v>42</v>
      </c>
    </row>
    <row r="32" spans="1:16" x14ac:dyDescent="0.25">
      <c r="A32" s="43">
        <v>278</v>
      </c>
      <c r="B32" s="44" t="s">
        <v>724</v>
      </c>
      <c r="C32" s="44" t="s">
        <v>18</v>
      </c>
      <c r="D32" s="44" t="s">
        <v>750</v>
      </c>
      <c r="E32" s="145">
        <v>311</v>
      </c>
      <c r="F32" s="145">
        <v>19</v>
      </c>
      <c r="G32" s="144">
        <v>311</v>
      </c>
      <c r="H32" s="142">
        <v>140</v>
      </c>
      <c r="I32" s="143">
        <v>171</v>
      </c>
      <c r="J32" s="149">
        <v>11</v>
      </c>
      <c r="K32" s="149">
        <v>103</v>
      </c>
      <c r="L32" s="149">
        <v>26</v>
      </c>
      <c r="M32" s="146">
        <v>8</v>
      </c>
      <c r="N32" s="146">
        <v>107</v>
      </c>
      <c r="O32" s="146">
        <v>56</v>
      </c>
      <c r="P32" s="146">
        <v>94</v>
      </c>
    </row>
    <row r="33" spans="1:16" x14ac:dyDescent="0.25">
      <c r="A33" s="43">
        <v>279</v>
      </c>
      <c r="B33" s="44" t="s">
        <v>724</v>
      </c>
      <c r="C33" s="44" t="s">
        <v>18</v>
      </c>
      <c r="D33" s="44" t="s">
        <v>751</v>
      </c>
      <c r="E33" s="145">
        <v>64</v>
      </c>
      <c r="F33" s="145">
        <v>0</v>
      </c>
      <c r="G33" s="144">
        <v>64</v>
      </c>
      <c r="H33" s="142">
        <v>34</v>
      </c>
      <c r="I33" s="143">
        <v>30</v>
      </c>
      <c r="J33" s="149">
        <v>0</v>
      </c>
      <c r="K33" s="149">
        <v>19</v>
      </c>
      <c r="L33" s="149">
        <v>15</v>
      </c>
      <c r="M33" s="146">
        <v>0</v>
      </c>
      <c r="N33" s="146">
        <v>13</v>
      </c>
      <c r="O33" s="146">
        <v>17</v>
      </c>
      <c r="P33" s="146">
        <v>11</v>
      </c>
    </row>
    <row r="34" spans="1:16" x14ac:dyDescent="0.25">
      <c r="A34" s="43">
        <v>280</v>
      </c>
      <c r="B34" s="44" t="s">
        <v>724</v>
      </c>
      <c r="C34" s="44" t="s">
        <v>29</v>
      </c>
      <c r="D34" s="44" t="s">
        <v>752</v>
      </c>
      <c r="E34" s="145">
        <v>17</v>
      </c>
      <c r="F34" s="145">
        <v>3</v>
      </c>
      <c r="G34" s="144">
        <v>17</v>
      </c>
      <c r="H34" s="142">
        <v>6</v>
      </c>
      <c r="I34" s="143">
        <v>11</v>
      </c>
      <c r="J34" s="149">
        <v>1</v>
      </c>
      <c r="K34" s="149">
        <v>4</v>
      </c>
      <c r="L34" s="149">
        <v>1</v>
      </c>
      <c r="M34" s="146">
        <v>2</v>
      </c>
      <c r="N34" s="146">
        <v>7</v>
      </c>
      <c r="O34" s="146">
        <v>2</v>
      </c>
      <c r="P34" s="146">
        <v>2</v>
      </c>
    </row>
    <row r="35" spans="1:16" x14ac:dyDescent="0.25">
      <c r="A35" s="43">
        <v>281</v>
      </c>
      <c r="B35" s="44" t="s">
        <v>724</v>
      </c>
      <c r="C35" s="44" t="s">
        <v>29</v>
      </c>
      <c r="D35" s="44" t="s">
        <v>753</v>
      </c>
      <c r="E35" s="145">
        <v>128</v>
      </c>
      <c r="F35" s="145">
        <v>12</v>
      </c>
      <c r="G35" s="144">
        <v>128</v>
      </c>
      <c r="H35" s="142">
        <v>70</v>
      </c>
      <c r="I35" s="143">
        <v>58</v>
      </c>
      <c r="J35" s="149">
        <v>8</v>
      </c>
      <c r="K35" s="149">
        <v>50</v>
      </c>
      <c r="L35" s="149">
        <v>12</v>
      </c>
      <c r="M35" s="146">
        <v>4</v>
      </c>
      <c r="N35" s="146">
        <v>36</v>
      </c>
      <c r="O35" s="146">
        <v>18</v>
      </c>
      <c r="P35" s="146">
        <v>32</v>
      </c>
    </row>
    <row r="36" spans="1:16" x14ac:dyDescent="0.25">
      <c r="A36" s="43">
        <v>282</v>
      </c>
      <c r="B36" s="44" t="s">
        <v>724</v>
      </c>
      <c r="C36" s="44" t="s">
        <v>18</v>
      </c>
      <c r="D36" s="44" t="s">
        <v>754</v>
      </c>
      <c r="E36" s="145">
        <v>289</v>
      </c>
      <c r="F36" s="145">
        <v>51</v>
      </c>
      <c r="G36" s="144">
        <v>289</v>
      </c>
      <c r="H36" s="142">
        <v>150</v>
      </c>
      <c r="I36" s="143">
        <v>139</v>
      </c>
      <c r="J36" s="149">
        <v>23</v>
      </c>
      <c r="K36" s="149">
        <v>104</v>
      </c>
      <c r="L36" s="149">
        <v>23</v>
      </c>
      <c r="M36" s="146">
        <v>28</v>
      </c>
      <c r="N36" s="146">
        <v>69</v>
      </c>
      <c r="O36" s="146">
        <v>42</v>
      </c>
      <c r="P36" s="146">
        <v>45</v>
      </c>
    </row>
    <row r="37" spans="1:16" x14ac:dyDescent="0.25">
      <c r="B37" s="154" t="s">
        <v>802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92"/>
  <sheetViews>
    <sheetView topLeftCell="A49" zoomScale="80" zoomScaleNormal="80" workbookViewId="0">
      <selection activeCell="G3" sqref="G3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  <col min="17" max="17" width="10.28515625" customWidth="1"/>
  </cols>
  <sheetData>
    <row r="1" spans="1:17" s="5" customFormat="1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s="62" customFormat="1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s="62" customFormat="1" x14ac:dyDescent="0.25">
      <c r="G3" s="62">
        <f>SUM(G5:G92)</f>
        <v>22623</v>
      </c>
      <c r="H3" s="130">
        <f t="shared" ref="H3:P3" si="0">SUM(H5:H92)</f>
        <v>12057</v>
      </c>
      <c r="I3" s="130">
        <f t="shared" si="0"/>
        <v>10566</v>
      </c>
      <c r="J3" s="130">
        <f t="shared" si="0"/>
        <v>1868</v>
      </c>
      <c r="K3" s="130">
        <f t="shared" si="0"/>
        <v>5766</v>
      </c>
      <c r="L3" s="130">
        <f t="shared" si="0"/>
        <v>4423</v>
      </c>
      <c r="M3" s="130">
        <f t="shared" si="0"/>
        <v>1865</v>
      </c>
      <c r="N3" s="130">
        <f t="shared" si="0"/>
        <v>4773</v>
      </c>
      <c r="O3" s="130">
        <f t="shared" si="0"/>
        <v>3928</v>
      </c>
      <c r="P3" s="130">
        <f t="shared" si="0"/>
        <v>3833</v>
      </c>
      <c r="Q3" s="40" t="s">
        <v>605</v>
      </c>
    </row>
    <row r="4" spans="1:17" x14ac:dyDescent="0.25">
      <c r="A4" s="21" t="s">
        <v>150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x14ac:dyDescent="0.25">
      <c r="A5" s="76">
        <v>283</v>
      </c>
      <c r="B5" s="77" t="s">
        <v>213</v>
      </c>
      <c r="C5" s="77" t="s">
        <v>29</v>
      </c>
      <c r="D5" s="77" t="s">
        <v>214</v>
      </c>
      <c r="E5" s="75">
        <v>13</v>
      </c>
      <c r="F5" s="75">
        <v>0</v>
      </c>
      <c r="G5" s="74">
        <v>9</v>
      </c>
      <c r="H5" s="72">
        <v>3</v>
      </c>
      <c r="I5" s="73">
        <v>6</v>
      </c>
      <c r="J5" s="79">
        <v>0</v>
      </c>
      <c r="K5" s="79">
        <v>2</v>
      </c>
      <c r="L5" s="79">
        <v>1</v>
      </c>
      <c r="M5" s="78">
        <v>0</v>
      </c>
      <c r="N5" s="78">
        <v>1</v>
      </c>
      <c r="O5" s="78">
        <v>5</v>
      </c>
      <c r="P5" s="78"/>
    </row>
    <row r="6" spans="1:17" x14ac:dyDescent="0.25">
      <c r="A6" s="76">
        <v>284</v>
      </c>
      <c r="B6" s="77" t="s">
        <v>213</v>
      </c>
      <c r="C6" s="77" t="s">
        <v>29</v>
      </c>
      <c r="D6" s="77" t="s">
        <v>215</v>
      </c>
      <c r="E6" s="75">
        <v>98</v>
      </c>
      <c r="F6" s="75">
        <v>0</v>
      </c>
      <c r="G6" s="74">
        <v>113</v>
      </c>
      <c r="H6" s="72">
        <v>33</v>
      </c>
      <c r="I6" s="73">
        <v>80</v>
      </c>
      <c r="J6" s="79">
        <v>2</v>
      </c>
      <c r="K6" s="79">
        <v>24</v>
      </c>
      <c r="L6" s="79">
        <v>7</v>
      </c>
      <c r="M6" s="78">
        <v>4</v>
      </c>
      <c r="N6" s="78">
        <v>24</v>
      </c>
      <c r="O6" s="78">
        <v>52</v>
      </c>
      <c r="P6" s="78">
        <v>10</v>
      </c>
    </row>
    <row r="7" spans="1:17" x14ac:dyDescent="0.25">
      <c r="A7" s="76">
        <v>285</v>
      </c>
      <c r="B7" s="77" t="s">
        <v>213</v>
      </c>
      <c r="C7" s="77" t="s">
        <v>18</v>
      </c>
      <c r="D7" s="77" t="s">
        <v>216</v>
      </c>
      <c r="E7" s="75">
        <v>42</v>
      </c>
      <c r="F7" s="75">
        <v>0</v>
      </c>
      <c r="G7" s="74">
        <v>36</v>
      </c>
      <c r="H7" s="72">
        <v>16</v>
      </c>
      <c r="I7" s="73">
        <v>20</v>
      </c>
      <c r="J7" s="79">
        <v>0</v>
      </c>
      <c r="K7" s="79">
        <v>10</v>
      </c>
      <c r="L7" s="79">
        <v>6</v>
      </c>
      <c r="M7" s="78">
        <v>0</v>
      </c>
      <c r="N7" s="78">
        <v>6</v>
      </c>
      <c r="O7" s="78">
        <v>14</v>
      </c>
      <c r="P7" s="78">
        <v>5</v>
      </c>
    </row>
    <row r="8" spans="1:17" x14ac:dyDescent="0.25">
      <c r="A8" s="76">
        <v>286</v>
      </c>
      <c r="B8" s="77" t="s">
        <v>213</v>
      </c>
      <c r="C8" s="77" t="s">
        <v>29</v>
      </c>
      <c r="D8" s="77" t="s">
        <v>217</v>
      </c>
      <c r="E8" s="75">
        <v>143</v>
      </c>
      <c r="F8" s="75">
        <v>32</v>
      </c>
      <c r="G8" s="74">
        <v>121</v>
      </c>
      <c r="H8" s="72">
        <v>60</v>
      </c>
      <c r="I8" s="73">
        <v>61</v>
      </c>
      <c r="J8" s="79">
        <v>10</v>
      </c>
      <c r="K8" s="79">
        <v>32</v>
      </c>
      <c r="L8" s="79">
        <v>18</v>
      </c>
      <c r="M8" s="78">
        <v>14</v>
      </c>
      <c r="N8" s="78">
        <v>19</v>
      </c>
      <c r="O8" s="78">
        <v>28</v>
      </c>
      <c r="P8" s="78">
        <v>15</v>
      </c>
    </row>
    <row r="9" spans="1:17" x14ac:dyDescent="0.25">
      <c r="A9" s="76">
        <v>287</v>
      </c>
      <c r="B9" s="77" t="s">
        <v>213</v>
      </c>
      <c r="C9" s="77" t="s">
        <v>29</v>
      </c>
      <c r="D9" s="77" t="s">
        <v>218</v>
      </c>
      <c r="E9" s="75">
        <v>54</v>
      </c>
      <c r="F9" s="75">
        <v>0</v>
      </c>
      <c r="G9" s="74">
        <v>36</v>
      </c>
      <c r="H9" s="72">
        <v>16</v>
      </c>
      <c r="I9" s="73">
        <v>20</v>
      </c>
      <c r="J9" s="79">
        <v>0</v>
      </c>
      <c r="K9" s="79">
        <v>11</v>
      </c>
      <c r="L9" s="79">
        <v>5</v>
      </c>
      <c r="M9" s="78">
        <v>0</v>
      </c>
      <c r="N9" s="78">
        <v>6</v>
      </c>
      <c r="O9" s="78">
        <v>14</v>
      </c>
      <c r="P9" s="78">
        <v>0</v>
      </c>
    </row>
    <row r="10" spans="1:17" x14ac:dyDescent="0.25">
      <c r="A10" s="76">
        <v>288</v>
      </c>
      <c r="B10" s="77" t="s">
        <v>213</v>
      </c>
      <c r="C10" s="77" t="s">
        <v>29</v>
      </c>
      <c r="D10" s="77" t="s">
        <v>219</v>
      </c>
      <c r="E10" s="75">
        <v>233</v>
      </c>
      <c r="F10" s="75">
        <v>81</v>
      </c>
      <c r="G10" s="74">
        <v>236</v>
      </c>
      <c r="H10" s="72">
        <v>88</v>
      </c>
      <c r="I10" s="73">
        <v>148</v>
      </c>
      <c r="J10" s="79">
        <v>36</v>
      </c>
      <c r="K10" s="79">
        <v>41</v>
      </c>
      <c r="L10" s="79">
        <v>11</v>
      </c>
      <c r="M10" s="78">
        <v>45</v>
      </c>
      <c r="N10" s="78">
        <v>62</v>
      </c>
      <c r="O10" s="78">
        <v>41</v>
      </c>
      <c r="P10" s="78">
        <v>20</v>
      </c>
    </row>
    <row r="11" spans="1:17" x14ac:dyDescent="0.25">
      <c r="A11" s="76">
        <v>289</v>
      </c>
      <c r="B11" s="77" t="s">
        <v>213</v>
      </c>
      <c r="C11" s="77" t="s">
        <v>29</v>
      </c>
      <c r="D11" s="77" t="s">
        <v>220</v>
      </c>
      <c r="E11" s="75">
        <v>0</v>
      </c>
      <c r="F11" s="75">
        <v>0</v>
      </c>
      <c r="G11" s="74">
        <v>0</v>
      </c>
      <c r="H11" s="72">
        <v>0</v>
      </c>
      <c r="I11" s="73">
        <v>0</v>
      </c>
      <c r="J11" s="79">
        <v>0</v>
      </c>
      <c r="K11" s="79">
        <v>0</v>
      </c>
      <c r="L11" s="79">
        <v>0</v>
      </c>
      <c r="M11" s="78">
        <v>0</v>
      </c>
      <c r="N11" s="78">
        <v>0</v>
      </c>
      <c r="O11" s="78">
        <v>0</v>
      </c>
      <c r="P11" s="78">
        <v>0</v>
      </c>
    </row>
    <row r="12" spans="1:17" x14ac:dyDescent="0.25">
      <c r="A12" s="76">
        <v>290</v>
      </c>
      <c r="B12" s="77" t="s">
        <v>213</v>
      </c>
      <c r="C12" s="77" t="s">
        <v>18</v>
      </c>
      <c r="D12" s="77" t="s">
        <v>221</v>
      </c>
      <c r="E12" s="75">
        <v>149</v>
      </c>
      <c r="F12" s="75">
        <v>0</v>
      </c>
      <c r="G12" s="74">
        <v>149</v>
      </c>
      <c r="H12" s="72">
        <v>72</v>
      </c>
      <c r="I12" s="73">
        <v>77</v>
      </c>
      <c r="J12" s="79">
        <v>0</v>
      </c>
      <c r="K12" s="79">
        <v>56</v>
      </c>
      <c r="L12" s="79">
        <v>16</v>
      </c>
      <c r="M12" s="78">
        <v>0</v>
      </c>
      <c r="N12" s="78">
        <v>28</v>
      </c>
      <c r="O12" s="78">
        <v>49</v>
      </c>
      <c r="P12" s="78">
        <v>15</v>
      </c>
    </row>
    <row r="13" spans="1:17" x14ac:dyDescent="0.25">
      <c r="A13" s="76">
        <v>291</v>
      </c>
      <c r="B13" s="77" t="s">
        <v>213</v>
      </c>
      <c r="C13" s="77" t="s">
        <v>29</v>
      </c>
      <c r="D13" s="77" t="s">
        <v>222</v>
      </c>
      <c r="E13" s="75">
        <v>12</v>
      </c>
      <c r="F13" s="75">
        <v>0</v>
      </c>
      <c r="G13" s="74">
        <v>8</v>
      </c>
      <c r="H13" s="72">
        <v>3</v>
      </c>
      <c r="I13" s="73">
        <v>5</v>
      </c>
      <c r="J13" s="79">
        <v>0</v>
      </c>
      <c r="K13" s="79">
        <v>0</v>
      </c>
      <c r="L13" s="79">
        <v>3</v>
      </c>
      <c r="M13" s="78">
        <v>0</v>
      </c>
      <c r="N13" s="78">
        <v>0</v>
      </c>
      <c r="O13" s="78">
        <v>5</v>
      </c>
      <c r="P13" s="78">
        <v>0</v>
      </c>
    </row>
    <row r="14" spans="1:17" x14ac:dyDescent="0.25">
      <c r="A14" s="76">
        <v>292</v>
      </c>
      <c r="B14" s="77" t="s">
        <v>213</v>
      </c>
      <c r="C14" s="77" t="s">
        <v>18</v>
      </c>
      <c r="D14" s="77" t="s">
        <v>223</v>
      </c>
      <c r="E14" s="75">
        <v>64</v>
      </c>
      <c r="F14" s="75">
        <v>3</v>
      </c>
      <c r="G14" s="74">
        <v>64</v>
      </c>
      <c r="H14" s="72">
        <v>34</v>
      </c>
      <c r="I14" s="73">
        <v>30</v>
      </c>
      <c r="J14" s="79">
        <v>2</v>
      </c>
      <c r="K14" s="79">
        <v>19</v>
      </c>
      <c r="L14" s="79">
        <v>13</v>
      </c>
      <c r="M14" s="78">
        <v>1</v>
      </c>
      <c r="N14" s="78">
        <v>14</v>
      </c>
      <c r="O14" s="78">
        <v>15</v>
      </c>
      <c r="P14" s="78">
        <v>9</v>
      </c>
    </row>
    <row r="15" spans="1:17" x14ac:dyDescent="0.25">
      <c r="A15" s="76">
        <v>293</v>
      </c>
      <c r="B15" s="77" t="s">
        <v>213</v>
      </c>
      <c r="C15" s="77" t="s">
        <v>53</v>
      </c>
      <c r="D15" s="77" t="s">
        <v>224</v>
      </c>
      <c r="E15" s="75">
        <v>70</v>
      </c>
      <c r="F15" s="75">
        <v>0</v>
      </c>
      <c r="G15" s="74">
        <v>70</v>
      </c>
      <c r="H15" s="72">
        <v>37</v>
      </c>
      <c r="I15" s="73">
        <v>33</v>
      </c>
      <c r="J15" s="79">
        <v>0</v>
      </c>
      <c r="K15" s="79">
        <v>23</v>
      </c>
      <c r="L15" s="79">
        <v>14</v>
      </c>
      <c r="M15" s="78">
        <v>0</v>
      </c>
      <c r="N15" s="78">
        <v>7</v>
      </c>
      <c r="O15" s="78">
        <v>26</v>
      </c>
      <c r="P15" s="78">
        <v>4</v>
      </c>
    </row>
    <row r="16" spans="1:17" x14ac:dyDescent="0.25">
      <c r="A16" s="76">
        <v>294</v>
      </c>
      <c r="B16" s="77" t="s">
        <v>213</v>
      </c>
      <c r="C16" s="77" t="s">
        <v>29</v>
      </c>
      <c r="D16" s="77" t="s">
        <v>225</v>
      </c>
      <c r="E16" s="75">
        <v>16</v>
      </c>
      <c r="F16" s="75">
        <v>1</v>
      </c>
      <c r="G16" s="74">
        <v>9</v>
      </c>
      <c r="H16" s="72">
        <v>0</v>
      </c>
      <c r="I16" s="73">
        <v>9</v>
      </c>
      <c r="J16" s="79">
        <v>0</v>
      </c>
      <c r="K16" s="79">
        <v>0</v>
      </c>
      <c r="L16" s="79">
        <v>0</v>
      </c>
      <c r="M16" s="78">
        <v>0</v>
      </c>
      <c r="N16" s="78">
        <v>2</v>
      </c>
      <c r="O16" s="78">
        <v>7</v>
      </c>
      <c r="P16" s="78">
        <v>0</v>
      </c>
    </row>
    <row r="17" spans="1:16" x14ac:dyDescent="0.25">
      <c r="A17" s="76">
        <v>295</v>
      </c>
      <c r="B17" s="77" t="s">
        <v>213</v>
      </c>
      <c r="C17" s="77" t="s">
        <v>18</v>
      </c>
      <c r="D17" s="77" t="s">
        <v>226</v>
      </c>
      <c r="E17" s="75">
        <v>782</v>
      </c>
      <c r="F17" s="75">
        <v>158</v>
      </c>
      <c r="G17" s="74">
        <v>892</v>
      </c>
      <c r="H17" s="72">
        <v>469</v>
      </c>
      <c r="I17" s="73">
        <v>423</v>
      </c>
      <c r="J17" s="79">
        <v>77</v>
      </c>
      <c r="K17" s="79">
        <v>213</v>
      </c>
      <c r="L17" s="79">
        <v>179</v>
      </c>
      <c r="M17" s="78">
        <v>81</v>
      </c>
      <c r="N17" s="78">
        <v>179</v>
      </c>
      <c r="O17" s="78">
        <v>163</v>
      </c>
      <c r="P17" s="78">
        <v>154</v>
      </c>
    </row>
    <row r="18" spans="1:16" x14ac:dyDescent="0.25">
      <c r="A18" s="76">
        <v>296</v>
      </c>
      <c r="B18" s="77" t="s">
        <v>213</v>
      </c>
      <c r="C18" s="77" t="s">
        <v>29</v>
      </c>
      <c r="D18" s="77" t="s">
        <v>227</v>
      </c>
      <c r="E18" s="75">
        <v>109</v>
      </c>
      <c r="F18" s="75">
        <v>5</v>
      </c>
      <c r="G18" s="74">
        <v>32</v>
      </c>
      <c r="H18" s="72">
        <v>26</v>
      </c>
      <c r="I18" s="73">
        <v>6</v>
      </c>
      <c r="J18" s="79">
        <v>0</v>
      </c>
      <c r="K18" s="79">
        <v>23</v>
      </c>
      <c r="L18" s="79">
        <v>3</v>
      </c>
      <c r="M18" s="78">
        <v>0</v>
      </c>
      <c r="N18" s="78">
        <v>0</v>
      </c>
      <c r="O18" s="78">
        <v>6</v>
      </c>
      <c r="P18" s="78">
        <v>0</v>
      </c>
    </row>
    <row r="19" spans="1:16" x14ac:dyDescent="0.25">
      <c r="A19" s="76">
        <v>297</v>
      </c>
      <c r="B19" s="77" t="s">
        <v>213</v>
      </c>
      <c r="C19" s="77" t="s">
        <v>29</v>
      </c>
      <c r="D19" s="77" t="s">
        <v>228</v>
      </c>
      <c r="E19" s="75">
        <v>5</v>
      </c>
      <c r="F19" s="75">
        <v>2</v>
      </c>
      <c r="G19" s="74">
        <v>0</v>
      </c>
      <c r="H19" s="72">
        <v>0</v>
      </c>
      <c r="I19" s="73">
        <v>0</v>
      </c>
      <c r="J19" s="79">
        <v>0</v>
      </c>
      <c r="K19" s="79">
        <v>0</v>
      </c>
      <c r="L19" s="79">
        <v>0</v>
      </c>
      <c r="M19" s="78">
        <v>0</v>
      </c>
      <c r="N19" s="78">
        <v>0</v>
      </c>
      <c r="O19" s="78">
        <v>0</v>
      </c>
      <c r="P19" s="78">
        <v>0</v>
      </c>
    </row>
    <row r="20" spans="1:16" x14ac:dyDescent="0.25">
      <c r="A20" s="76">
        <v>298</v>
      </c>
      <c r="B20" s="77" t="s">
        <v>213</v>
      </c>
      <c r="C20" s="77" t="s">
        <v>29</v>
      </c>
      <c r="D20" s="77" t="s">
        <v>229</v>
      </c>
      <c r="E20" s="75">
        <v>57</v>
      </c>
      <c r="F20" s="75">
        <v>0</v>
      </c>
      <c r="G20" s="74">
        <v>58</v>
      </c>
      <c r="H20" s="72">
        <v>20</v>
      </c>
      <c r="I20" s="73">
        <v>38</v>
      </c>
      <c r="J20" s="79">
        <v>0</v>
      </c>
      <c r="K20" s="79">
        <v>14</v>
      </c>
      <c r="L20" s="79">
        <v>6</v>
      </c>
      <c r="M20" s="78">
        <v>0</v>
      </c>
      <c r="N20" s="78">
        <v>15</v>
      </c>
      <c r="O20" s="78">
        <v>23</v>
      </c>
      <c r="P20" s="78">
        <v>9</v>
      </c>
    </row>
    <row r="21" spans="1:16" x14ac:dyDescent="0.25">
      <c r="A21" s="76">
        <v>299</v>
      </c>
      <c r="B21" s="77" t="s">
        <v>213</v>
      </c>
      <c r="C21" s="77" t="s">
        <v>18</v>
      </c>
      <c r="D21" s="77" t="s">
        <v>230</v>
      </c>
      <c r="E21" s="75">
        <v>229</v>
      </c>
      <c r="F21" s="75">
        <v>42</v>
      </c>
      <c r="G21" s="74">
        <v>229</v>
      </c>
      <c r="H21" s="72">
        <v>97</v>
      </c>
      <c r="I21" s="73">
        <v>132</v>
      </c>
      <c r="J21" s="79">
        <v>24</v>
      </c>
      <c r="K21" s="79">
        <v>52</v>
      </c>
      <c r="L21" s="79">
        <v>21</v>
      </c>
      <c r="M21" s="78">
        <v>18</v>
      </c>
      <c r="N21" s="78">
        <v>46</v>
      </c>
      <c r="O21" s="78">
        <v>68</v>
      </c>
      <c r="P21" s="78">
        <v>41</v>
      </c>
    </row>
    <row r="22" spans="1:16" x14ac:dyDescent="0.25">
      <c r="A22" s="76">
        <v>300</v>
      </c>
      <c r="B22" s="77" t="s">
        <v>213</v>
      </c>
      <c r="C22" s="77" t="s">
        <v>53</v>
      </c>
      <c r="D22" s="77" t="s">
        <v>231</v>
      </c>
      <c r="E22" s="75">
        <v>374</v>
      </c>
      <c r="F22" s="75">
        <v>17</v>
      </c>
      <c r="G22" s="74">
        <v>344</v>
      </c>
      <c r="H22" s="72">
        <v>171</v>
      </c>
      <c r="I22" s="73">
        <v>173</v>
      </c>
      <c r="J22" s="79">
        <v>8</v>
      </c>
      <c r="K22" s="79">
        <v>112</v>
      </c>
      <c r="L22" s="79">
        <v>51</v>
      </c>
      <c r="M22" s="78">
        <v>7</v>
      </c>
      <c r="N22" s="78">
        <v>93</v>
      </c>
      <c r="O22" s="78">
        <v>73</v>
      </c>
      <c r="P22" s="78">
        <v>92</v>
      </c>
    </row>
    <row r="23" spans="1:16" x14ac:dyDescent="0.25">
      <c r="A23" s="76">
        <v>301</v>
      </c>
      <c r="B23" s="77" t="s">
        <v>213</v>
      </c>
      <c r="C23" s="77" t="s">
        <v>18</v>
      </c>
      <c r="D23" s="77" t="s">
        <v>232</v>
      </c>
      <c r="E23" s="75">
        <v>42</v>
      </c>
      <c r="F23" s="75">
        <v>3</v>
      </c>
      <c r="G23" s="74">
        <v>33</v>
      </c>
      <c r="H23" s="72">
        <v>15</v>
      </c>
      <c r="I23" s="73">
        <v>18</v>
      </c>
      <c r="J23" s="79">
        <v>0</v>
      </c>
      <c r="K23" s="79">
        <v>10</v>
      </c>
      <c r="L23" s="79">
        <v>5</v>
      </c>
      <c r="M23" s="78">
        <v>0</v>
      </c>
      <c r="N23" s="78">
        <v>8</v>
      </c>
      <c r="O23" s="78">
        <v>10</v>
      </c>
      <c r="P23" s="78">
        <v>3</v>
      </c>
    </row>
    <row r="24" spans="1:16" x14ac:dyDescent="0.25">
      <c r="A24" s="76">
        <v>302</v>
      </c>
      <c r="B24" s="77" t="s">
        <v>213</v>
      </c>
      <c r="C24" s="77" t="s">
        <v>29</v>
      </c>
      <c r="D24" s="77" t="s">
        <v>233</v>
      </c>
      <c r="E24" s="75">
        <v>250</v>
      </c>
      <c r="F24" s="75">
        <v>18</v>
      </c>
      <c r="G24" s="74">
        <v>207</v>
      </c>
      <c r="H24" s="72">
        <v>95</v>
      </c>
      <c r="I24" s="73">
        <v>112</v>
      </c>
      <c r="J24" s="79">
        <v>7</v>
      </c>
      <c r="K24" s="79">
        <v>65</v>
      </c>
      <c r="L24" s="79">
        <v>23</v>
      </c>
      <c r="M24" s="78">
        <v>10</v>
      </c>
      <c r="N24" s="78">
        <v>49</v>
      </c>
      <c r="O24" s="78">
        <v>53</v>
      </c>
      <c r="P24" s="78">
        <v>42</v>
      </c>
    </row>
    <row r="25" spans="1:16" x14ac:dyDescent="0.25">
      <c r="A25" s="76">
        <v>303</v>
      </c>
      <c r="B25" s="77" t="s">
        <v>213</v>
      </c>
      <c r="C25" s="77" t="s">
        <v>53</v>
      </c>
      <c r="D25" s="77" t="s">
        <v>234</v>
      </c>
      <c r="E25" s="75">
        <v>115</v>
      </c>
      <c r="F25" s="75">
        <v>14</v>
      </c>
      <c r="G25" s="74">
        <v>170</v>
      </c>
      <c r="H25" s="72">
        <v>74</v>
      </c>
      <c r="I25" s="73">
        <v>96</v>
      </c>
      <c r="J25" s="79">
        <v>6</v>
      </c>
      <c r="K25" s="79">
        <v>48</v>
      </c>
      <c r="L25" s="79">
        <v>20</v>
      </c>
      <c r="M25" s="78">
        <v>8</v>
      </c>
      <c r="N25" s="78">
        <v>45</v>
      </c>
      <c r="O25" s="78">
        <v>43</v>
      </c>
      <c r="P25" s="78">
        <v>36</v>
      </c>
    </row>
    <row r="26" spans="1:16" x14ac:dyDescent="0.25">
      <c r="A26" s="76">
        <v>304</v>
      </c>
      <c r="B26" s="77" t="s">
        <v>213</v>
      </c>
      <c r="C26" s="77" t="s">
        <v>29</v>
      </c>
      <c r="D26" s="77" t="s">
        <v>235</v>
      </c>
      <c r="E26" s="75">
        <v>5</v>
      </c>
      <c r="F26" s="75">
        <v>2</v>
      </c>
      <c r="G26" s="74">
        <v>5</v>
      </c>
      <c r="H26" s="72">
        <v>2</v>
      </c>
      <c r="I26" s="73">
        <v>3</v>
      </c>
      <c r="J26" s="79">
        <v>0</v>
      </c>
      <c r="K26" s="79">
        <v>2</v>
      </c>
      <c r="L26" s="79"/>
      <c r="M26" s="78">
        <v>0</v>
      </c>
      <c r="N26" s="78">
        <v>0</v>
      </c>
      <c r="O26" s="78">
        <v>3</v>
      </c>
      <c r="P26" s="78">
        <v>0</v>
      </c>
    </row>
    <row r="27" spans="1:16" x14ac:dyDescent="0.25">
      <c r="A27" s="76">
        <v>305</v>
      </c>
      <c r="B27" s="77" t="s">
        <v>213</v>
      </c>
      <c r="C27" s="77" t="s">
        <v>29</v>
      </c>
      <c r="D27" s="77" t="s">
        <v>176</v>
      </c>
      <c r="E27" s="75">
        <v>4</v>
      </c>
      <c r="F27" s="75">
        <v>0</v>
      </c>
      <c r="G27" s="74">
        <v>0</v>
      </c>
      <c r="H27" s="72">
        <v>0</v>
      </c>
      <c r="I27" s="73">
        <v>0</v>
      </c>
      <c r="J27" s="79">
        <v>0</v>
      </c>
      <c r="K27" s="79">
        <v>0</v>
      </c>
      <c r="L27" s="79">
        <v>0</v>
      </c>
      <c r="M27" s="78">
        <v>0</v>
      </c>
      <c r="N27" s="78">
        <v>0</v>
      </c>
      <c r="O27" s="78">
        <v>0</v>
      </c>
      <c r="P27" s="78">
        <v>0</v>
      </c>
    </row>
    <row r="28" spans="1:16" x14ac:dyDescent="0.25">
      <c r="A28" s="76">
        <v>306</v>
      </c>
      <c r="B28" s="77" t="s">
        <v>213</v>
      </c>
      <c r="C28" s="77" t="s">
        <v>29</v>
      </c>
      <c r="D28" s="77" t="s">
        <v>177</v>
      </c>
      <c r="E28" s="75">
        <v>44</v>
      </c>
      <c r="F28" s="75">
        <v>10</v>
      </c>
      <c r="G28" s="74">
        <v>24</v>
      </c>
      <c r="H28" s="72">
        <v>16</v>
      </c>
      <c r="I28" s="73">
        <v>8</v>
      </c>
      <c r="J28" s="79">
        <v>0</v>
      </c>
      <c r="K28" s="79">
        <v>11</v>
      </c>
      <c r="L28" s="79">
        <v>5</v>
      </c>
      <c r="M28" s="78">
        <v>0</v>
      </c>
      <c r="N28" s="78">
        <v>3</v>
      </c>
      <c r="O28" s="78">
        <v>5</v>
      </c>
      <c r="P28" s="78"/>
    </row>
    <row r="29" spans="1:16" x14ac:dyDescent="0.25">
      <c r="A29" s="76">
        <v>307</v>
      </c>
      <c r="B29" s="77" t="s">
        <v>213</v>
      </c>
      <c r="C29" s="77" t="s">
        <v>18</v>
      </c>
      <c r="D29" s="77" t="s">
        <v>236</v>
      </c>
      <c r="E29" s="75">
        <v>62</v>
      </c>
      <c r="F29" s="75">
        <v>1</v>
      </c>
      <c r="G29" s="74">
        <v>61</v>
      </c>
      <c r="H29" s="72">
        <v>30</v>
      </c>
      <c r="I29" s="73">
        <v>31</v>
      </c>
      <c r="J29" s="79">
        <v>0</v>
      </c>
      <c r="K29" s="79">
        <v>21</v>
      </c>
      <c r="L29" s="79">
        <v>9</v>
      </c>
      <c r="M29" s="78">
        <v>0</v>
      </c>
      <c r="N29" s="78">
        <v>8</v>
      </c>
      <c r="O29" s="78">
        <v>23</v>
      </c>
      <c r="P29" s="78">
        <v>6</v>
      </c>
    </row>
    <row r="30" spans="1:16" x14ac:dyDescent="0.25">
      <c r="A30" s="76">
        <v>308</v>
      </c>
      <c r="B30" s="77" t="s">
        <v>213</v>
      </c>
      <c r="C30" s="77" t="s">
        <v>29</v>
      </c>
      <c r="D30" s="77" t="s">
        <v>237</v>
      </c>
      <c r="E30" s="75">
        <v>458</v>
      </c>
      <c r="F30" s="75">
        <v>113</v>
      </c>
      <c r="G30" s="74">
        <v>458</v>
      </c>
      <c r="H30" s="72">
        <v>224</v>
      </c>
      <c r="I30" s="73">
        <v>234</v>
      </c>
      <c r="J30" s="79">
        <v>57</v>
      </c>
      <c r="K30" s="79">
        <v>125</v>
      </c>
      <c r="L30" s="79">
        <v>42</v>
      </c>
      <c r="M30" s="78">
        <v>56</v>
      </c>
      <c r="N30" s="78">
        <v>101</v>
      </c>
      <c r="O30" s="78">
        <v>77</v>
      </c>
      <c r="P30" s="78">
        <v>71</v>
      </c>
    </row>
    <row r="31" spans="1:16" x14ac:dyDescent="0.25">
      <c r="A31" s="76">
        <v>309</v>
      </c>
      <c r="B31" s="77" t="s">
        <v>213</v>
      </c>
      <c r="C31" s="77" t="s">
        <v>29</v>
      </c>
      <c r="D31" s="77" t="s">
        <v>238</v>
      </c>
      <c r="E31" s="75">
        <v>46</v>
      </c>
      <c r="F31" s="75">
        <v>4</v>
      </c>
      <c r="G31" s="74">
        <v>31</v>
      </c>
      <c r="H31" s="72">
        <v>16</v>
      </c>
      <c r="I31" s="73">
        <v>15</v>
      </c>
      <c r="J31" s="79">
        <v>0</v>
      </c>
      <c r="K31" s="79">
        <v>10</v>
      </c>
      <c r="L31" s="79">
        <v>6</v>
      </c>
      <c r="M31" s="78">
        <v>0</v>
      </c>
      <c r="N31" s="78">
        <v>4</v>
      </c>
      <c r="O31" s="78">
        <v>11</v>
      </c>
      <c r="P31" s="78">
        <v>1</v>
      </c>
    </row>
    <row r="32" spans="1:16" x14ac:dyDescent="0.25">
      <c r="A32" s="76">
        <v>310</v>
      </c>
      <c r="B32" s="77" t="s">
        <v>213</v>
      </c>
      <c r="C32" s="77" t="s">
        <v>29</v>
      </c>
      <c r="D32" s="77" t="s">
        <v>179</v>
      </c>
      <c r="E32" s="75">
        <v>0</v>
      </c>
      <c r="F32" s="75">
        <v>0</v>
      </c>
      <c r="G32" s="74">
        <v>0</v>
      </c>
      <c r="H32" s="72">
        <v>0</v>
      </c>
      <c r="I32" s="73">
        <v>0</v>
      </c>
      <c r="J32" s="79">
        <v>0</v>
      </c>
      <c r="K32" s="79">
        <v>0</v>
      </c>
      <c r="L32" s="79">
        <v>0</v>
      </c>
      <c r="M32" s="78">
        <v>0</v>
      </c>
      <c r="N32" s="78">
        <v>0</v>
      </c>
      <c r="O32" s="78">
        <v>0</v>
      </c>
      <c r="P32" s="78">
        <v>0</v>
      </c>
    </row>
    <row r="33" spans="1:16" x14ac:dyDescent="0.25">
      <c r="A33" s="76">
        <v>311</v>
      </c>
      <c r="B33" s="77" t="s">
        <v>213</v>
      </c>
      <c r="C33" s="77" t="s">
        <v>29</v>
      </c>
      <c r="D33" s="77" t="s">
        <v>239</v>
      </c>
      <c r="E33" s="75">
        <v>0</v>
      </c>
      <c r="F33" s="75">
        <v>0</v>
      </c>
      <c r="G33" s="74">
        <v>0</v>
      </c>
      <c r="H33" s="72">
        <v>0</v>
      </c>
      <c r="I33" s="73">
        <v>0</v>
      </c>
      <c r="J33" s="79">
        <v>0</v>
      </c>
      <c r="K33" s="79">
        <v>0</v>
      </c>
      <c r="L33" s="79">
        <v>0</v>
      </c>
      <c r="M33" s="78">
        <v>0</v>
      </c>
      <c r="N33" s="78">
        <v>0</v>
      </c>
      <c r="O33" s="78">
        <v>0</v>
      </c>
      <c r="P33" s="78">
        <v>0</v>
      </c>
    </row>
    <row r="34" spans="1:16" x14ac:dyDescent="0.25">
      <c r="A34" s="76">
        <v>312</v>
      </c>
      <c r="B34" s="77" t="s">
        <v>213</v>
      </c>
      <c r="C34" s="77" t="s">
        <v>29</v>
      </c>
      <c r="D34" s="77" t="s">
        <v>240</v>
      </c>
      <c r="E34" s="75">
        <v>37</v>
      </c>
      <c r="F34" s="75">
        <v>1</v>
      </c>
      <c r="G34" s="74">
        <v>9</v>
      </c>
      <c r="H34" s="72">
        <v>5</v>
      </c>
      <c r="I34" s="73">
        <v>4</v>
      </c>
      <c r="J34" s="79">
        <v>0</v>
      </c>
      <c r="K34" s="79">
        <v>5</v>
      </c>
      <c r="L34" s="79"/>
      <c r="M34" s="78">
        <v>0</v>
      </c>
      <c r="N34" s="78">
        <v>0</v>
      </c>
      <c r="O34" s="78">
        <v>4</v>
      </c>
      <c r="P34" s="78">
        <v>0</v>
      </c>
    </row>
    <row r="35" spans="1:16" x14ac:dyDescent="0.25">
      <c r="A35" s="76">
        <v>313</v>
      </c>
      <c r="B35" s="77" t="s">
        <v>213</v>
      </c>
      <c r="C35" s="77" t="s">
        <v>29</v>
      </c>
      <c r="D35" s="77" t="s">
        <v>241</v>
      </c>
      <c r="E35" s="75">
        <v>10</v>
      </c>
      <c r="F35" s="75">
        <v>4</v>
      </c>
      <c r="G35" s="74">
        <v>3</v>
      </c>
      <c r="H35" s="72">
        <v>1</v>
      </c>
      <c r="I35" s="73">
        <v>2</v>
      </c>
      <c r="J35" s="79">
        <v>0</v>
      </c>
      <c r="K35" s="79">
        <v>1</v>
      </c>
      <c r="L35" s="79"/>
      <c r="M35" s="78">
        <v>0</v>
      </c>
      <c r="N35" s="78">
        <v>1</v>
      </c>
      <c r="O35" s="78">
        <v>1</v>
      </c>
      <c r="P35" s="78">
        <v>1</v>
      </c>
    </row>
    <row r="36" spans="1:16" x14ac:dyDescent="0.25">
      <c r="A36" s="76">
        <v>314</v>
      </c>
      <c r="B36" s="77" t="s">
        <v>213</v>
      </c>
      <c r="C36" s="77" t="s">
        <v>18</v>
      </c>
      <c r="D36" s="77" t="s">
        <v>242</v>
      </c>
      <c r="E36" s="75">
        <v>214</v>
      </c>
      <c r="F36" s="75">
        <v>17</v>
      </c>
      <c r="G36" s="74">
        <v>214</v>
      </c>
      <c r="H36" s="72">
        <v>120</v>
      </c>
      <c r="I36" s="73">
        <v>94</v>
      </c>
      <c r="J36" s="79">
        <v>9</v>
      </c>
      <c r="K36" s="79">
        <v>69</v>
      </c>
      <c r="L36" s="79">
        <v>42</v>
      </c>
      <c r="M36" s="78">
        <v>8</v>
      </c>
      <c r="N36" s="78">
        <v>50</v>
      </c>
      <c r="O36" s="78">
        <v>36</v>
      </c>
      <c r="P36" s="78">
        <v>42</v>
      </c>
    </row>
    <row r="37" spans="1:16" x14ac:dyDescent="0.25">
      <c r="A37" s="76">
        <v>315</v>
      </c>
      <c r="B37" s="77" t="s">
        <v>213</v>
      </c>
      <c r="C37" s="77" t="s">
        <v>29</v>
      </c>
      <c r="D37" s="77" t="s">
        <v>243</v>
      </c>
      <c r="E37" s="75">
        <v>102</v>
      </c>
      <c r="F37" s="75">
        <v>18</v>
      </c>
      <c r="G37" s="74">
        <v>98</v>
      </c>
      <c r="H37" s="72">
        <v>29</v>
      </c>
      <c r="I37" s="73">
        <v>69</v>
      </c>
      <c r="J37" s="79">
        <v>3</v>
      </c>
      <c r="K37" s="79">
        <v>18</v>
      </c>
      <c r="L37" s="79">
        <v>8</v>
      </c>
      <c r="M37" s="78">
        <v>13</v>
      </c>
      <c r="N37" s="78">
        <v>26</v>
      </c>
      <c r="O37" s="78">
        <v>30</v>
      </c>
      <c r="P37" s="78">
        <v>25</v>
      </c>
    </row>
    <row r="38" spans="1:16" x14ac:dyDescent="0.25">
      <c r="A38" s="76">
        <v>316</v>
      </c>
      <c r="B38" s="77" t="s">
        <v>213</v>
      </c>
      <c r="C38" s="77" t="s">
        <v>29</v>
      </c>
      <c r="D38" s="77" t="s">
        <v>244</v>
      </c>
      <c r="E38" s="75">
        <v>38</v>
      </c>
      <c r="F38" s="75">
        <v>8</v>
      </c>
      <c r="G38" s="74">
        <v>37</v>
      </c>
      <c r="H38" s="72">
        <v>14</v>
      </c>
      <c r="I38" s="73">
        <v>23</v>
      </c>
      <c r="J38" s="79">
        <v>0</v>
      </c>
      <c r="K38" s="79">
        <v>10</v>
      </c>
      <c r="L38" s="79">
        <v>4</v>
      </c>
      <c r="M38" s="78">
        <v>0</v>
      </c>
      <c r="N38" s="78">
        <v>11</v>
      </c>
      <c r="O38" s="78">
        <v>12</v>
      </c>
      <c r="P38" s="78">
        <v>6</v>
      </c>
    </row>
    <row r="39" spans="1:16" x14ac:dyDescent="0.25">
      <c r="A39" s="76">
        <v>317</v>
      </c>
      <c r="B39" s="77" t="s">
        <v>213</v>
      </c>
      <c r="C39" s="77" t="s">
        <v>29</v>
      </c>
      <c r="D39" s="77" t="s">
        <v>245</v>
      </c>
      <c r="E39" s="75">
        <v>0</v>
      </c>
      <c r="F39" s="75">
        <v>0</v>
      </c>
      <c r="G39" s="74">
        <v>0</v>
      </c>
      <c r="H39" s="72">
        <v>0</v>
      </c>
      <c r="I39" s="73">
        <v>0</v>
      </c>
      <c r="J39" s="79">
        <v>0</v>
      </c>
      <c r="K39" s="79">
        <v>0</v>
      </c>
      <c r="L39" s="79">
        <v>0</v>
      </c>
      <c r="M39" s="78">
        <v>0</v>
      </c>
      <c r="N39" s="78">
        <v>0</v>
      </c>
      <c r="O39" s="78">
        <v>0</v>
      </c>
      <c r="P39" s="78">
        <v>0</v>
      </c>
    </row>
    <row r="40" spans="1:16" x14ac:dyDescent="0.25">
      <c r="A40" s="76">
        <v>318</v>
      </c>
      <c r="B40" s="77" t="s">
        <v>213</v>
      </c>
      <c r="C40" s="77" t="s">
        <v>29</v>
      </c>
      <c r="D40" s="77" t="s">
        <v>246</v>
      </c>
      <c r="E40" s="75">
        <v>25</v>
      </c>
      <c r="F40" s="75">
        <v>2</v>
      </c>
      <c r="G40" s="74">
        <v>14</v>
      </c>
      <c r="H40" s="72">
        <v>3</v>
      </c>
      <c r="I40" s="73">
        <v>11</v>
      </c>
      <c r="J40" s="79">
        <v>0</v>
      </c>
      <c r="K40" s="79">
        <v>3</v>
      </c>
      <c r="L40" s="79"/>
      <c r="M40" s="78">
        <v>0</v>
      </c>
      <c r="N40" s="78">
        <v>1</v>
      </c>
      <c r="O40" s="78">
        <v>10</v>
      </c>
      <c r="P40" s="78">
        <v>1</v>
      </c>
    </row>
    <row r="41" spans="1:16" x14ac:dyDescent="0.25">
      <c r="A41" s="76">
        <v>319</v>
      </c>
      <c r="B41" s="77" t="s">
        <v>213</v>
      </c>
      <c r="C41" s="77" t="s">
        <v>29</v>
      </c>
      <c r="D41" s="77" t="s">
        <v>247</v>
      </c>
      <c r="E41" s="75">
        <v>62</v>
      </c>
      <c r="F41" s="75">
        <v>12</v>
      </c>
      <c r="G41" s="74">
        <v>54</v>
      </c>
      <c r="H41" s="72">
        <v>27</v>
      </c>
      <c r="I41" s="73">
        <v>27</v>
      </c>
      <c r="J41" s="79">
        <v>0</v>
      </c>
      <c r="K41" s="79">
        <v>22</v>
      </c>
      <c r="L41" s="79">
        <v>5</v>
      </c>
      <c r="M41" s="78">
        <v>0</v>
      </c>
      <c r="N41" s="78">
        <v>15</v>
      </c>
      <c r="O41" s="78">
        <v>12</v>
      </c>
      <c r="P41" s="78">
        <v>10</v>
      </c>
    </row>
    <row r="42" spans="1:16" x14ac:dyDescent="0.25">
      <c r="A42" s="76">
        <v>320</v>
      </c>
      <c r="B42" s="77" t="s">
        <v>213</v>
      </c>
      <c r="C42" s="77" t="s">
        <v>29</v>
      </c>
      <c r="D42" s="77" t="s">
        <v>248</v>
      </c>
      <c r="E42" s="75">
        <v>18</v>
      </c>
      <c r="F42" s="75">
        <v>0</v>
      </c>
      <c r="G42" s="74">
        <v>15</v>
      </c>
      <c r="H42" s="72">
        <v>6</v>
      </c>
      <c r="I42" s="73">
        <v>9</v>
      </c>
      <c r="J42" s="79">
        <v>0</v>
      </c>
      <c r="K42" s="79">
        <v>4</v>
      </c>
      <c r="L42" s="79">
        <v>2</v>
      </c>
      <c r="M42" s="78">
        <v>0</v>
      </c>
      <c r="N42" s="78">
        <v>7</v>
      </c>
      <c r="O42" s="78">
        <v>2</v>
      </c>
      <c r="P42" s="78">
        <v>2</v>
      </c>
    </row>
    <row r="43" spans="1:16" x14ac:dyDescent="0.25">
      <c r="A43" s="76">
        <v>321</v>
      </c>
      <c r="B43" s="77" t="s">
        <v>213</v>
      </c>
      <c r="C43" s="77" t="s">
        <v>18</v>
      </c>
      <c r="D43" s="77" t="s">
        <v>249</v>
      </c>
      <c r="E43" s="75">
        <v>326</v>
      </c>
      <c r="F43" s="75">
        <v>64</v>
      </c>
      <c r="G43" s="74">
        <v>326</v>
      </c>
      <c r="H43" s="72">
        <v>144</v>
      </c>
      <c r="I43" s="73">
        <v>182</v>
      </c>
      <c r="J43" s="79">
        <v>23</v>
      </c>
      <c r="K43" s="79">
        <v>97</v>
      </c>
      <c r="L43" s="79">
        <v>24</v>
      </c>
      <c r="M43" s="78">
        <v>41</v>
      </c>
      <c r="N43" s="78">
        <v>65</v>
      </c>
      <c r="O43" s="78">
        <v>76</v>
      </c>
      <c r="P43" s="78">
        <v>61</v>
      </c>
    </row>
    <row r="44" spans="1:16" x14ac:dyDescent="0.25">
      <c r="A44" s="76">
        <v>322</v>
      </c>
      <c r="B44" s="77" t="s">
        <v>213</v>
      </c>
      <c r="C44" s="77" t="s">
        <v>53</v>
      </c>
      <c r="D44" s="77" t="s">
        <v>250</v>
      </c>
      <c r="E44" s="75">
        <v>2534</v>
      </c>
      <c r="F44" s="75">
        <v>586</v>
      </c>
      <c r="G44" s="74">
        <v>2536</v>
      </c>
      <c r="H44" s="72">
        <v>1269</v>
      </c>
      <c r="I44" s="73">
        <v>1267</v>
      </c>
      <c r="J44" s="79">
        <v>307</v>
      </c>
      <c r="K44" s="79">
        <v>724</v>
      </c>
      <c r="L44" s="79">
        <v>238</v>
      </c>
      <c r="M44" s="78">
        <v>279</v>
      </c>
      <c r="N44" s="78">
        <v>587</v>
      </c>
      <c r="O44" s="78">
        <v>401</v>
      </c>
      <c r="P44" s="78">
        <v>320</v>
      </c>
    </row>
    <row r="45" spans="1:16" x14ac:dyDescent="0.25">
      <c r="A45" s="76">
        <v>323</v>
      </c>
      <c r="B45" s="77" t="s">
        <v>213</v>
      </c>
      <c r="C45" s="77" t="s">
        <v>29</v>
      </c>
      <c r="D45" s="77" t="s">
        <v>251</v>
      </c>
      <c r="E45" s="75">
        <v>7</v>
      </c>
      <c r="F45" s="75">
        <v>0</v>
      </c>
      <c r="G45" s="74">
        <v>6</v>
      </c>
      <c r="H45" s="72">
        <v>2</v>
      </c>
      <c r="I45" s="73">
        <v>4</v>
      </c>
      <c r="J45" s="79">
        <v>0</v>
      </c>
      <c r="K45" s="79">
        <v>2</v>
      </c>
      <c r="L45" s="79"/>
      <c r="M45" s="78">
        <v>0</v>
      </c>
      <c r="N45" s="78">
        <v>0</v>
      </c>
      <c r="O45" s="78">
        <v>4</v>
      </c>
      <c r="P45" s="78">
        <v>0</v>
      </c>
    </row>
    <row r="46" spans="1:16" x14ac:dyDescent="0.25">
      <c r="A46" s="76">
        <v>324</v>
      </c>
      <c r="B46" s="77" t="s">
        <v>213</v>
      </c>
      <c r="C46" s="77" t="s">
        <v>29</v>
      </c>
      <c r="D46" s="77" t="s">
        <v>252</v>
      </c>
      <c r="E46" s="75">
        <v>47</v>
      </c>
      <c r="F46" s="75">
        <v>6</v>
      </c>
      <c r="G46" s="74">
        <v>68</v>
      </c>
      <c r="H46" s="72">
        <v>37</v>
      </c>
      <c r="I46" s="73">
        <v>31</v>
      </c>
      <c r="J46" s="79">
        <v>1</v>
      </c>
      <c r="K46" s="79">
        <v>25</v>
      </c>
      <c r="L46" s="79">
        <v>11</v>
      </c>
      <c r="M46" s="78">
        <v>1</v>
      </c>
      <c r="N46" s="78">
        <v>17</v>
      </c>
      <c r="O46" s="78">
        <v>13</v>
      </c>
      <c r="P46" s="78">
        <v>15</v>
      </c>
    </row>
    <row r="47" spans="1:16" x14ac:dyDescent="0.25">
      <c r="A47" s="76">
        <v>325</v>
      </c>
      <c r="B47" s="77" t="s">
        <v>213</v>
      </c>
      <c r="C47" s="77" t="s">
        <v>29</v>
      </c>
      <c r="D47" s="77" t="s">
        <v>253</v>
      </c>
      <c r="E47" s="75">
        <v>2</v>
      </c>
      <c r="F47" s="75">
        <v>0</v>
      </c>
      <c r="G47" s="74">
        <v>2</v>
      </c>
      <c r="H47" s="72">
        <v>1</v>
      </c>
      <c r="I47" s="73">
        <v>1</v>
      </c>
      <c r="J47" s="79">
        <v>0</v>
      </c>
      <c r="K47" s="79">
        <v>0</v>
      </c>
      <c r="L47" s="79">
        <v>1</v>
      </c>
      <c r="M47" s="78">
        <v>0</v>
      </c>
      <c r="N47" s="78">
        <v>0</v>
      </c>
      <c r="O47" s="78">
        <v>1</v>
      </c>
      <c r="P47" s="78">
        <v>0</v>
      </c>
    </row>
    <row r="48" spans="1:16" x14ac:dyDescent="0.25">
      <c r="A48" s="76">
        <v>326</v>
      </c>
      <c r="B48" s="77" t="s">
        <v>213</v>
      </c>
      <c r="C48" s="77" t="s">
        <v>53</v>
      </c>
      <c r="D48" s="77" t="s">
        <v>254</v>
      </c>
      <c r="E48" s="75">
        <v>708</v>
      </c>
      <c r="F48" s="75">
        <v>57</v>
      </c>
      <c r="G48" s="74">
        <v>398</v>
      </c>
      <c r="H48" s="72">
        <v>202</v>
      </c>
      <c r="I48" s="73">
        <v>196</v>
      </c>
      <c r="J48" s="79">
        <v>13</v>
      </c>
      <c r="K48" s="79">
        <v>108</v>
      </c>
      <c r="L48" s="79">
        <v>81</v>
      </c>
      <c r="M48" s="78">
        <v>18</v>
      </c>
      <c r="N48" s="78">
        <v>115</v>
      </c>
      <c r="O48" s="78">
        <v>63</v>
      </c>
      <c r="P48" s="78">
        <v>104</v>
      </c>
    </row>
    <row r="49" spans="1:16" x14ac:dyDescent="0.25">
      <c r="A49" s="76">
        <v>327</v>
      </c>
      <c r="B49" s="77" t="s">
        <v>213</v>
      </c>
      <c r="C49" s="77" t="s">
        <v>29</v>
      </c>
      <c r="D49" s="77" t="s">
        <v>255</v>
      </c>
      <c r="E49" s="75">
        <v>24</v>
      </c>
      <c r="F49" s="75">
        <v>0</v>
      </c>
      <c r="G49" s="74">
        <v>20</v>
      </c>
      <c r="H49" s="72">
        <v>10</v>
      </c>
      <c r="I49" s="73">
        <v>10</v>
      </c>
      <c r="J49" s="79">
        <v>0</v>
      </c>
      <c r="K49" s="79">
        <v>4</v>
      </c>
      <c r="L49" s="79">
        <v>6</v>
      </c>
      <c r="M49" s="78">
        <v>0</v>
      </c>
      <c r="N49" s="78">
        <v>3</v>
      </c>
      <c r="O49" s="78">
        <v>7</v>
      </c>
      <c r="P49" s="78">
        <v>3</v>
      </c>
    </row>
    <row r="50" spans="1:16" x14ac:dyDescent="0.25">
      <c r="A50" s="76">
        <v>328</v>
      </c>
      <c r="B50" s="77" t="s">
        <v>213</v>
      </c>
      <c r="C50" s="77" t="s">
        <v>29</v>
      </c>
      <c r="D50" s="77" t="s">
        <v>256</v>
      </c>
      <c r="E50" s="75">
        <v>76</v>
      </c>
      <c r="F50" s="75">
        <v>20</v>
      </c>
      <c r="G50" s="74">
        <v>54</v>
      </c>
      <c r="H50" s="72">
        <v>34</v>
      </c>
      <c r="I50" s="73">
        <v>20</v>
      </c>
      <c r="J50" s="79">
        <v>12</v>
      </c>
      <c r="K50" s="79">
        <v>17</v>
      </c>
      <c r="L50" s="79">
        <v>5</v>
      </c>
      <c r="M50" s="78">
        <v>7</v>
      </c>
      <c r="N50" s="78">
        <v>7</v>
      </c>
      <c r="O50" s="78">
        <v>6</v>
      </c>
      <c r="P50" s="78">
        <v>6</v>
      </c>
    </row>
    <row r="51" spans="1:16" x14ac:dyDescent="0.25">
      <c r="A51" s="76">
        <v>329</v>
      </c>
      <c r="B51" s="77" t="s">
        <v>213</v>
      </c>
      <c r="C51" s="77" t="s">
        <v>29</v>
      </c>
      <c r="D51" s="77" t="s">
        <v>257</v>
      </c>
      <c r="E51" s="75">
        <v>18</v>
      </c>
      <c r="F51" s="75">
        <v>0</v>
      </c>
      <c r="G51" s="74">
        <v>4</v>
      </c>
      <c r="H51" s="72">
        <v>2</v>
      </c>
      <c r="I51" s="73">
        <v>2</v>
      </c>
      <c r="J51" s="79">
        <v>0</v>
      </c>
      <c r="K51" s="79">
        <v>0</v>
      </c>
      <c r="L51" s="79">
        <v>2</v>
      </c>
      <c r="M51" s="78">
        <v>0</v>
      </c>
      <c r="N51" s="78">
        <v>0</v>
      </c>
      <c r="O51" s="78">
        <v>2</v>
      </c>
      <c r="P51" s="78">
        <v>0</v>
      </c>
    </row>
    <row r="52" spans="1:16" x14ac:dyDescent="0.25">
      <c r="A52" s="76">
        <v>330</v>
      </c>
      <c r="B52" s="77" t="s">
        <v>213</v>
      </c>
      <c r="C52" s="77" t="s">
        <v>29</v>
      </c>
      <c r="D52" s="77" t="s">
        <v>258</v>
      </c>
      <c r="E52" s="75">
        <v>30</v>
      </c>
      <c r="F52" s="75">
        <v>1</v>
      </c>
      <c r="G52" s="74">
        <v>27</v>
      </c>
      <c r="H52" s="72">
        <v>18</v>
      </c>
      <c r="I52" s="73">
        <v>9</v>
      </c>
      <c r="J52" s="79">
        <v>0</v>
      </c>
      <c r="K52" s="79">
        <v>10</v>
      </c>
      <c r="L52" s="79">
        <v>8</v>
      </c>
      <c r="M52" s="78">
        <v>0</v>
      </c>
      <c r="N52" s="78">
        <v>1</v>
      </c>
      <c r="O52" s="78">
        <v>8</v>
      </c>
      <c r="P52" s="78"/>
    </row>
    <row r="53" spans="1:16" x14ac:dyDescent="0.25">
      <c r="A53" s="76">
        <v>331</v>
      </c>
      <c r="B53" s="77" t="s">
        <v>213</v>
      </c>
      <c r="C53" s="77" t="s">
        <v>29</v>
      </c>
      <c r="D53" s="77" t="s">
        <v>259</v>
      </c>
      <c r="E53" s="75">
        <v>24</v>
      </c>
      <c r="F53" s="75">
        <v>0</v>
      </c>
      <c r="G53" s="74">
        <v>6</v>
      </c>
      <c r="H53" s="72">
        <v>4</v>
      </c>
      <c r="I53" s="73">
        <v>2</v>
      </c>
      <c r="J53" s="79">
        <v>0</v>
      </c>
      <c r="K53" s="79">
        <v>1</v>
      </c>
      <c r="L53" s="79">
        <v>3</v>
      </c>
      <c r="M53" s="78">
        <v>0</v>
      </c>
      <c r="N53" s="78">
        <v>0</v>
      </c>
      <c r="O53" s="78">
        <v>2</v>
      </c>
      <c r="P53" s="78">
        <v>0</v>
      </c>
    </row>
    <row r="54" spans="1:16" x14ac:dyDescent="0.25">
      <c r="A54" s="76">
        <v>332</v>
      </c>
      <c r="B54" s="77" t="s">
        <v>213</v>
      </c>
      <c r="C54" s="77" t="s">
        <v>53</v>
      </c>
      <c r="D54" s="77" t="s">
        <v>260</v>
      </c>
      <c r="E54" s="75">
        <v>238</v>
      </c>
      <c r="F54" s="75">
        <v>50</v>
      </c>
      <c r="G54" s="74">
        <v>238</v>
      </c>
      <c r="H54" s="72">
        <v>106</v>
      </c>
      <c r="I54" s="73">
        <v>132</v>
      </c>
      <c r="J54" s="79">
        <v>24</v>
      </c>
      <c r="K54" s="79">
        <v>68</v>
      </c>
      <c r="L54" s="79">
        <v>14</v>
      </c>
      <c r="M54" s="78">
        <v>23</v>
      </c>
      <c r="N54" s="78">
        <v>59</v>
      </c>
      <c r="O54" s="78">
        <v>50</v>
      </c>
      <c r="P54" s="78">
        <v>51</v>
      </c>
    </row>
    <row r="55" spans="1:16" x14ac:dyDescent="0.25">
      <c r="A55" s="76">
        <v>333</v>
      </c>
      <c r="B55" s="77" t="s">
        <v>213</v>
      </c>
      <c r="C55" s="77" t="s">
        <v>53</v>
      </c>
      <c r="D55" s="77" t="s">
        <v>261</v>
      </c>
      <c r="E55" s="75">
        <v>1156</v>
      </c>
      <c r="F55" s="75">
        <v>303</v>
      </c>
      <c r="G55" s="74">
        <v>968</v>
      </c>
      <c r="H55" s="72">
        <v>473</v>
      </c>
      <c r="I55" s="73">
        <v>495</v>
      </c>
      <c r="J55" s="79">
        <v>132</v>
      </c>
      <c r="K55" s="79">
        <v>271</v>
      </c>
      <c r="L55" s="79">
        <v>70</v>
      </c>
      <c r="M55" s="78">
        <v>116</v>
      </c>
      <c r="N55" s="78">
        <v>218</v>
      </c>
      <c r="O55" s="78">
        <v>161</v>
      </c>
      <c r="P55" s="78">
        <v>183</v>
      </c>
    </row>
    <row r="56" spans="1:16" x14ac:dyDescent="0.25">
      <c r="A56" s="76">
        <v>334</v>
      </c>
      <c r="B56" s="77" t="s">
        <v>213</v>
      </c>
      <c r="C56" s="77" t="s">
        <v>29</v>
      </c>
      <c r="D56" s="77" t="s">
        <v>262</v>
      </c>
      <c r="E56" s="75">
        <v>113</v>
      </c>
      <c r="F56" s="75">
        <v>14</v>
      </c>
      <c r="G56" s="74">
        <v>43</v>
      </c>
      <c r="H56" s="72">
        <v>20</v>
      </c>
      <c r="I56" s="73">
        <v>23</v>
      </c>
      <c r="J56" s="79">
        <v>3</v>
      </c>
      <c r="K56" s="79">
        <v>10</v>
      </c>
      <c r="L56" s="79">
        <v>7</v>
      </c>
      <c r="M56" s="78">
        <v>4</v>
      </c>
      <c r="N56" s="78">
        <v>14</v>
      </c>
      <c r="O56" s="78">
        <v>5</v>
      </c>
      <c r="P56" s="78">
        <v>8</v>
      </c>
    </row>
    <row r="57" spans="1:16" x14ac:dyDescent="0.25">
      <c r="A57" s="76">
        <v>335</v>
      </c>
      <c r="B57" s="77" t="s">
        <v>213</v>
      </c>
      <c r="C57" s="77" t="s">
        <v>53</v>
      </c>
      <c r="D57" s="77" t="s">
        <v>263</v>
      </c>
      <c r="E57" s="75">
        <v>8306</v>
      </c>
      <c r="F57" s="75">
        <v>1922</v>
      </c>
      <c r="G57" s="74">
        <v>9290</v>
      </c>
      <c r="H57" s="72">
        <v>5610</v>
      </c>
      <c r="I57" s="73">
        <v>3680</v>
      </c>
      <c r="J57" s="79">
        <v>819</v>
      </c>
      <c r="K57" s="79">
        <v>1945</v>
      </c>
      <c r="L57" s="79">
        <v>2846</v>
      </c>
      <c r="M57" s="78">
        <v>830</v>
      </c>
      <c r="N57" s="78">
        <v>1821</v>
      </c>
      <c r="O57" s="78">
        <v>1029</v>
      </c>
      <c r="P57" s="78">
        <v>1631</v>
      </c>
    </row>
    <row r="58" spans="1:16" x14ac:dyDescent="0.25">
      <c r="A58" s="76">
        <v>336</v>
      </c>
      <c r="B58" s="77" t="s">
        <v>213</v>
      </c>
      <c r="C58" s="77" t="s">
        <v>18</v>
      </c>
      <c r="D58" s="77" t="s">
        <v>264</v>
      </c>
      <c r="E58" s="75">
        <v>350</v>
      </c>
      <c r="F58" s="75">
        <v>49</v>
      </c>
      <c r="G58" s="74">
        <v>327</v>
      </c>
      <c r="H58" s="72">
        <v>158</v>
      </c>
      <c r="I58" s="73">
        <v>169</v>
      </c>
      <c r="J58" s="79">
        <v>23</v>
      </c>
      <c r="K58" s="79">
        <v>84</v>
      </c>
      <c r="L58" s="79">
        <v>51</v>
      </c>
      <c r="M58" s="78">
        <v>18</v>
      </c>
      <c r="N58" s="78">
        <v>55</v>
      </c>
      <c r="O58" s="78">
        <v>96</v>
      </c>
      <c r="P58" s="78">
        <v>54</v>
      </c>
    </row>
    <row r="59" spans="1:16" x14ac:dyDescent="0.25">
      <c r="A59" s="76">
        <v>337</v>
      </c>
      <c r="B59" s="77" t="s">
        <v>213</v>
      </c>
      <c r="C59" s="77" t="s">
        <v>29</v>
      </c>
      <c r="D59" s="77" t="s">
        <v>265</v>
      </c>
      <c r="E59" s="75">
        <v>87</v>
      </c>
      <c r="F59" s="75">
        <v>3</v>
      </c>
      <c r="G59" s="74">
        <v>87</v>
      </c>
      <c r="H59" s="72">
        <v>45</v>
      </c>
      <c r="I59" s="73">
        <v>42</v>
      </c>
      <c r="J59" s="79">
        <v>0</v>
      </c>
      <c r="K59" s="79">
        <v>22</v>
      </c>
      <c r="L59" s="79">
        <v>23</v>
      </c>
      <c r="M59" s="78">
        <v>0</v>
      </c>
      <c r="N59" s="78">
        <v>7</v>
      </c>
      <c r="O59" s="78">
        <v>35</v>
      </c>
      <c r="P59" s="78">
        <v>3</v>
      </c>
    </row>
    <row r="60" spans="1:16" x14ac:dyDescent="0.25">
      <c r="A60" s="76">
        <v>338</v>
      </c>
      <c r="B60" s="77" t="s">
        <v>213</v>
      </c>
      <c r="C60" s="77" t="s">
        <v>18</v>
      </c>
      <c r="D60" s="77" t="s">
        <v>266</v>
      </c>
      <c r="E60" s="75">
        <v>69</v>
      </c>
      <c r="F60" s="75">
        <v>0</v>
      </c>
      <c r="G60" s="74">
        <v>69</v>
      </c>
      <c r="H60" s="72">
        <v>34</v>
      </c>
      <c r="I60" s="73">
        <v>35</v>
      </c>
      <c r="J60" s="79">
        <v>0</v>
      </c>
      <c r="K60" s="79">
        <v>27</v>
      </c>
      <c r="L60" s="79">
        <v>7</v>
      </c>
      <c r="M60" s="78">
        <v>0</v>
      </c>
      <c r="N60" s="78">
        <v>7</v>
      </c>
      <c r="O60" s="78">
        <v>28</v>
      </c>
      <c r="P60" s="78">
        <v>5</v>
      </c>
    </row>
    <row r="61" spans="1:16" x14ac:dyDescent="0.25">
      <c r="A61" s="76">
        <v>339</v>
      </c>
      <c r="B61" s="77" t="s">
        <v>213</v>
      </c>
      <c r="C61" s="77" t="s">
        <v>29</v>
      </c>
      <c r="D61" s="77" t="s">
        <v>267</v>
      </c>
      <c r="E61" s="75">
        <v>1</v>
      </c>
      <c r="F61" s="75">
        <v>0</v>
      </c>
      <c r="G61" s="74">
        <v>1</v>
      </c>
      <c r="H61" s="72">
        <v>1</v>
      </c>
      <c r="I61" s="73">
        <v>0</v>
      </c>
      <c r="J61" s="79">
        <v>0</v>
      </c>
      <c r="K61" s="79">
        <v>1</v>
      </c>
      <c r="L61" s="79">
        <v>0</v>
      </c>
      <c r="M61" s="78">
        <v>0</v>
      </c>
      <c r="N61" s="78">
        <v>0</v>
      </c>
      <c r="O61" s="78">
        <v>0</v>
      </c>
      <c r="P61" s="78">
        <v>0</v>
      </c>
    </row>
    <row r="62" spans="1:16" x14ac:dyDescent="0.25">
      <c r="A62" s="76">
        <v>340</v>
      </c>
      <c r="B62" s="77" t="s">
        <v>213</v>
      </c>
      <c r="C62" s="77" t="s">
        <v>29</v>
      </c>
      <c r="D62" s="77" t="s">
        <v>268</v>
      </c>
      <c r="E62" s="75">
        <v>294</v>
      </c>
      <c r="F62" s="75">
        <v>51</v>
      </c>
      <c r="G62" s="74">
        <v>283</v>
      </c>
      <c r="H62" s="72">
        <v>125</v>
      </c>
      <c r="I62" s="73">
        <v>158</v>
      </c>
      <c r="J62" s="79">
        <v>16</v>
      </c>
      <c r="K62" s="79">
        <v>66</v>
      </c>
      <c r="L62" s="79">
        <v>43</v>
      </c>
      <c r="M62" s="78">
        <v>24</v>
      </c>
      <c r="N62" s="78">
        <v>75</v>
      </c>
      <c r="O62" s="78">
        <v>59</v>
      </c>
      <c r="P62" s="78">
        <v>73</v>
      </c>
    </row>
    <row r="63" spans="1:16" x14ac:dyDescent="0.25">
      <c r="A63" s="76">
        <v>341</v>
      </c>
      <c r="B63" s="77" t="s">
        <v>213</v>
      </c>
      <c r="C63" s="77" t="s">
        <v>29</v>
      </c>
      <c r="D63" s="77" t="s">
        <v>269</v>
      </c>
      <c r="E63" s="75">
        <v>110</v>
      </c>
      <c r="F63" s="75">
        <v>15</v>
      </c>
      <c r="G63" s="74">
        <v>60</v>
      </c>
      <c r="H63" s="72">
        <v>22</v>
      </c>
      <c r="I63" s="73">
        <v>38</v>
      </c>
      <c r="J63" s="79">
        <v>2</v>
      </c>
      <c r="K63" s="79">
        <v>14</v>
      </c>
      <c r="L63" s="79">
        <v>6</v>
      </c>
      <c r="M63" s="78">
        <v>3</v>
      </c>
      <c r="N63" s="78">
        <v>11</v>
      </c>
      <c r="O63" s="78">
        <v>24</v>
      </c>
      <c r="P63" s="78">
        <v>6</v>
      </c>
    </row>
    <row r="64" spans="1:16" x14ac:dyDescent="0.25">
      <c r="A64" s="76">
        <v>342</v>
      </c>
      <c r="B64" s="77" t="s">
        <v>213</v>
      </c>
      <c r="C64" s="77" t="s">
        <v>29</v>
      </c>
      <c r="D64" s="77" t="s">
        <v>270</v>
      </c>
      <c r="E64" s="75">
        <v>0</v>
      </c>
      <c r="F64" s="75">
        <v>0</v>
      </c>
      <c r="G64" s="74">
        <v>0</v>
      </c>
      <c r="H64" s="72">
        <v>0</v>
      </c>
      <c r="I64" s="73">
        <v>0</v>
      </c>
      <c r="J64" s="79">
        <v>0</v>
      </c>
      <c r="K64" s="79">
        <v>0</v>
      </c>
      <c r="L64" s="79">
        <v>0</v>
      </c>
      <c r="M64" s="78">
        <v>0</v>
      </c>
      <c r="N64" s="78">
        <v>0</v>
      </c>
      <c r="O64" s="78">
        <v>0</v>
      </c>
      <c r="P64" s="78">
        <v>0</v>
      </c>
    </row>
    <row r="65" spans="1:16" x14ac:dyDescent="0.25">
      <c r="A65" s="76">
        <v>343</v>
      </c>
      <c r="B65" s="77" t="s">
        <v>213</v>
      </c>
      <c r="C65" s="77" t="s">
        <v>18</v>
      </c>
      <c r="D65" s="77" t="s">
        <v>271</v>
      </c>
      <c r="E65" s="75">
        <v>203</v>
      </c>
      <c r="F65" s="75">
        <v>0</v>
      </c>
      <c r="G65" s="74">
        <v>203</v>
      </c>
      <c r="H65" s="72">
        <v>100</v>
      </c>
      <c r="I65" s="73">
        <v>103</v>
      </c>
      <c r="J65" s="79">
        <v>0</v>
      </c>
      <c r="K65" s="79">
        <v>71</v>
      </c>
      <c r="L65" s="79">
        <v>29</v>
      </c>
      <c r="M65" s="78">
        <v>0</v>
      </c>
      <c r="N65" s="78">
        <v>42</v>
      </c>
      <c r="O65" s="78">
        <v>61</v>
      </c>
      <c r="P65" s="78">
        <v>27</v>
      </c>
    </row>
    <row r="66" spans="1:16" x14ac:dyDescent="0.25">
      <c r="A66" s="76">
        <v>344</v>
      </c>
      <c r="B66" s="77" t="s">
        <v>213</v>
      </c>
      <c r="C66" s="77" t="s">
        <v>29</v>
      </c>
      <c r="D66" s="77" t="s">
        <v>272</v>
      </c>
      <c r="E66" s="75">
        <v>7</v>
      </c>
      <c r="F66" s="75">
        <v>0</v>
      </c>
      <c r="G66" s="74">
        <v>0</v>
      </c>
      <c r="H66" s="72">
        <v>0</v>
      </c>
      <c r="I66" s="73">
        <v>0</v>
      </c>
      <c r="J66" s="79">
        <v>0</v>
      </c>
      <c r="K66" s="79">
        <v>0</v>
      </c>
      <c r="L66" s="79">
        <v>0</v>
      </c>
      <c r="M66" s="78">
        <v>0</v>
      </c>
      <c r="N66" s="78">
        <v>0</v>
      </c>
      <c r="O66" s="78">
        <v>0</v>
      </c>
      <c r="P66" s="78">
        <v>0</v>
      </c>
    </row>
    <row r="67" spans="1:16" x14ac:dyDescent="0.25">
      <c r="A67" s="76">
        <v>345</v>
      </c>
      <c r="B67" s="77" t="s">
        <v>213</v>
      </c>
      <c r="C67" s="77" t="s">
        <v>29</v>
      </c>
      <c r="D67" s="77" t="s">
        <v>273</v>
      </c>
      <c r="E67" s="75">
        <v>13</v>
      </c>
      <c r="F67" s="75">
        <v>0</v>
      </c>
      <c r="G67" s="74">
        <v>10</v>
      </c>
      <c r="H67" s="72">
        <v>5</v>
      </c>
      <c r="I67" s="73">
        <v>5</v>
      </c>
      <c r="J67" s="79">
        <v>0</v>
      </c>
      <c r="K67" s="79">
        <v>1</v>
      </c>
      <c r="L67" s="79">
        <v>4</v>
      </c>
      <c r="M67" s="78">
        <v>0</v>
      </c>
      <c r="N67" s="78">
        <v>1</v>
      </c>
      <c r="O67" s="78">
        <v>4</v>
      </c>
      <c r="P67" s="78">
        <v>0</v>
      </c>
    </row>
    <row r="68" spans="1:16" x14ac:dyDescent="0.25">
      <c r="A68" s="76">
        <v>346</v>
      </c>
      <c r="B68" s="77" t="s">
        <v>213</v>
      </c>
      <c r="C68" s="77" t="s">
        <v>29</v>
      </c>
      <c r="D68" s="77" t="s">
        <v>274</v>
      </c>
      <c r="E68" s="75">
        <v>35</v>
      </c>
      <c r="F68" s="75">
        <v>4</v>
      </c>
      <c r="G68" s="74">
        <v>25</v>
      </c>
      <c r="H68" s="72">
        <v>13</v>
      </c>
      <c r="I68" s="73">
        <v>12</v>
      </c>
      <c r="J68" s="79">
        <v>2</v>
      </c>
      <c r="K68" s="79">
        <v>8</v>
      </c>
      <c r="L68" s="79">
        <v>3</v>
      </c>
      <c r="M68" s="78">
        <v>2</v>
      </c>
      <c r="N68" s="78">
        <v>5</v>
      </c>
      <c r="O68" s="78">
        <v>5</v>
      </c>
      <c r="P68" s="78">
        <v>2</v>
      </c>
    </row>
    <row r="69" spans="1:16" x14ac:dyDescent="0.25">
      <c r="A69" s="76">
        <v>347</v>
      </c>
      <c r="B69" s="77" t="s">
        <v>213</v>
      </c>
      <c r="C69" s="77" t="s">
        <v>29</v>
      </c>
      <c r="D69" s="77" t="s">
        <v>275</v>
      </c>
      <c r="E69" s="75">
        <v>50</v>
      </c>
      <c r="F69" s="75">
        <v>4</v>
      </c>
      <c r="G69" s="74">
        <v>95</v>
      </c>
      <c r="H69" s="72">
        <v>45</v>
      </c>
      <c r="I69" s="73">
        <v>50</v>
      </c>
      <c r="J69" s="79">
        <v>2</v>
      </c>
      <c r="K69" s="79">
        <v>37</v>
      </c>
      <c r="L69" s="79">
        <v>6</v>
      </c>
      <c r="M69" s="78">
        <v>2</v>
      </c>
      <c r="N69" s="78">
        <v>20</v>
      </c>
      <c r="O69" s="78">
        <v>28</v>
      </c>
      <c r="P69" s="78">
        <v>21</v>
      </c>
    </row>
    <row r="70" spans="1:16" x14ac:dyDescent="0.25">
      <c r="A70" s="76">
        <v>348</v>
      </c>
      <c r="B70" s="77" t="s">
        <v>213</v>
      </c>
      <c r="C70" s="77" t="s">
        <v>53</v>
      </c>
      <c r="D70" s="77" t="s">
        <v>276</v>
      </c>
      <c r="E70" s="75">
        <v>136</v>
      </c>
      <c r="F70" s="75">
        <v>3</v>
      </c>
      <c r="G70" s="74">
        <v>131</v>
      </c>
      <c r="H70" s="72">
        <v>63</v>
      </c>
      <c r="I70" s="73">
        <v>68</v>
      </c>
      <c r="J70" s="79">
        <v>1</v>
      </c>
      <c r="K70" s="79">
        <v>42</v>
      </c>
      <c r="L70" s="79">
        <v>20</v>
      </c>
      <c r="M70" s="78">
        <v>0</v>
      </c>
      <c r="N70" s="78">
        <v>26</v>
      </c>
      <c r="O70" s="78">
        <v>42</v>
      </c>
      <c r="P70" s="78">
        <v>9</v>
      </c>
    </row>
    <row r="71" spans="1:16" x14ac:dyDescent="0.25">
      <c r="A71" s="76">
        <v>349</v>
      </c>
      <c r="B71" s="77" t="s">
        <v>213</v>
      </c>
      <c r="C71" s="77" t="s">
        <v>29</v>
      </c>
      <c r="D71" s="77" t="s">
        <v>277</v>
      </c>
      <c r="E71" s="75">
        <v>18</v>
      </c>
      <c r="F71" s="75">
        <v>0</v>
      </c>
      <c r="G71" s="74">
        <v>6</v>
      </c>
      <c r="H71" s="72">
        <v>4</v>
      </c>
      <c r="I71" s="73">
        <v>2</v>
      </c>
      <c r="J71" s="79">
        <v>0</v>
      </c>
      <c r="K71" s="79">
        <v>3</v>
      </c>
      <c r="L71" s="79">
        <v>1</v>
      </c>
      <c r="M71" s="78">
        <v>0</v>
      </c>
      <c r="N71" s="78">
        <v>0</v>
      </c>
      <c r="O71" s="78">
        <v>2</v>
      </c>
      <c r="P71" s="78">
        <v>0</v>
      </c>
    </row>
    <row r="72" spans="1:16" x14ac:dyDescent="0.25">
      <c r="A72" s="76">
        <v>350</v>
      </c>
      <c r="B72" s="77" t="s">
        <v>213</v>
      </c>
      <c r="C72" s="77" t="s">
        <v>29</v>
      </c>
      <c r="D72" s="77" t="s">
        <v>278</v>
      </c>
      <c r="E72" s="75">
        <v>4</v>
      </c>
      <c r="F72" s="75">
        <v>1</v>
      </c>
      <c r="G72" s="74">
        <v>5</v>
      </c>
      <c r="H72" s="72">
        <v>2</v>
      </c>
      <c r="I72" s="73">
        <v>3</v>
      </c>
      <c r="J72" s="79">
        <v>1</v>
      </c>
      <c r="K72" s="79">
        <v>1</v>
      </c>
      <c r="L72" s="79"/>
      <c r="M72" s="78">
        <v>0</v>
      </c>
      <c r="N72" s="78">
        <v>2</v>
      </c>
      <c r="O72" s="78">
        <v>1</v>
      </c>
      <c r="P72" s="78">
        <v>0</v>
      </c>
    </row>
    <row r="73" spans="1:16" x14ac:dyDescent="0.25">
      <c r="A73" s="76">
        <v>351</v>
      </c>
      <c r="B73" s="77" t="s">
        <v>213</v>
      </c>
      <c r="C73" s="77" t="s">
        <v>29</v>
      </c>
      <c r="D73" s="77" t="s">
        <v>279</v>
      </c>
      <c r="E73" s="75">
        <v>11</v>
      </c>
      <c r="F73" s="75">
        <v>2</v>
      </c>
      <c r="G73" s="74">
        <v>0</v>
      </c>
      <c r="H73" s="72">
        <v>0</v>
      </c>
      <c r="I73" s="73">
        <v>0</v>
      </c>
      <c r="J73" s="79">
        <v>0</v>
      </c>
      <c r="K73" s="79">
        <v>0</v>
      </c>
      <c r="L73" s="79">
        <v>0</v>
      </c>
      <c r="M73" s="78">
        <v>0</v>
      </c>
      <c r="N73" s="78">
        <v>0</v>
      </c>
      <c r="O73" s="78">
        <v>0</v>
      </c>
      <c r="P73" s="78">
        <v>0</v>
      </c>
    </row>
    <row r="74" spans="1:16" x14ac:dyDescent="0.25">
      <c r="A74" s="76">
        <v>352</v>
      </c>
      <c r="B74" s="77" t="s">
        <v>213</v>
      </c>
      <c r="C74" s="77" t="s">
        <v>53</v>
      </c>
      <c r="D74" s="77" t="s">
        <v>280</v>
      </c>
      <c r="E74" s="75">
        <v>156</v>
      </c>
      <c r="F74" s="75">
        <v>12</v>
      </c>
      <c r="G74" s="74">
        <v>155</v>
      </c>
      <c r="H74" s="72">
        <v>59</v>
      </c>
      <c r="I74" s="73">
        <v>96</v>
      </c>
      <c r="J74" s="79">
        <v>4</v>
      </c>
      <c r="K74" s="79">
        <v>38</v>
      </c>
      <c r="L74" s="79">
        <v>17</v>
      </c>
      <c r="M74" s="78">
        <v>7</v>
      </c>
      <c r="N74" s="78">
        <v>35</v>
      </c>
      <c r="O74" s="78">
        <v>54</v>
      </c>
      <c r="P74" s="78">
        <v>25</v>
      </c>
    </row>
    <row r="75" spans="1:16" x14ac:dyDescent="0.25">
      <c r="A75" s="76">
        <v>353</v>
      </c>
      <c r="B75" s="77" t="s">
        <v>213</v>
      </c>
      <c r="C75" s="77" t="s">
        <v>53</v>
      </c>
      <c r="D75" s="77" t="s">
        <v>281</v>
      </c>
      <c r="E75" s="75">
        <v>1055</v>
      </c>
      <c r="F75" s="75">
        <v>164</v>
      </c>
      <c r="G75" s="74">
        <v>856</v>
      </c>
      <c r="H75" s="72">
        <v>444</v>
      </c>
      <c r="I75" s="73">
        <v>412</v>
      </c>
      <c r="J75" s="79">
        <v>61</v>
      </c>
      <c r="K75" s="79">
        <v>321</v>
      </c>
      <c r="L75" s="79">
        <v>62</v>
      </c>
      <c r="M75" s="78">
        <v>64</v>
      </c>
      <c r="N75" s="78">
        <v>251</v>
      </c>
      <c r="O75" s="78">
        <v>97</v>
      </c>
      <c r="P75" s="78">
        <v>227</v>
      </c>
    </row>
    <row r="76" spans="1:16" x14ac:dyDescent="0.25">
      <c r="A76" s="76">
        <v>354</v>
      </c>
      <c r="B76" s="77" t="s">
        <v>213</v>
      </c>
      <c r="C76" s="77" t="s">
        <v>29</v>
      </c>
      <c r="D76" s="77" t="s">
        <v>282</v>
      </c>
      <c r="E76" s="75">
        <v>7</v>
      </c>
      <c r="F76" s="75">
        <v>1</v>
      </c>
      <c r="G76" s="74">
        <v>0</v>
      </c>
      <c r="H76" s="72">
        <v>0</v>
      </c>
      <c r="I76" s="73">
        <v>0</v>
      </c>
      <c r="J76" s="79">
        <v>0</v>
      </c>
      <c r="K76" s="79">
        <v>0</v>
      </c>
      <c r="L76" s="79">
        <v>0</v>
      </c>
      <c r="M76" s="78">
        <v>0</v>
      </c>
      <c r="N76" s="78">
        <v>0</v>
      </c>
      <c r="O76" s="78">
        <v>0</v>
      </c>
      <c r="P76" s="78">
        <v>0</v>
      </c>
    </row>
    <row r="77" spans="1:16" x14ac:dyDescent="0.25">
      <c r="A77" s="76">
        <v>355</v>
      </c>
      <c r="B77" s="77" t="s">
        <v>213</v>
      </c>
      <c r="C77" s="77" t="s">
        <v>29</v>
      </c>
      <c r="D77" s="77" t="s">
        <v>283</v>
      </c>
      <c r="E77" s="75">
        <v>80</v>
      </c>
      <c r="F77" s="75">
        <v>8</v>
      </c>
      <c r="G77" s="74">
        <v>80</v>
      </c>
      <c r="H77" s="72">
        <v>37</v>
      </c>
      <c r="I77" s="73">
        <v>43</v>
      </c>
      <c r="J77" s="79">
        <v>4</v>
      </c>
      <c r="K77" s="79">
        <v>23</v>
      </c>
      <c r="L77" s="79">
        <v>10</v>
      </c>
      <c r="M77" s="78">
        <v>4</v>
      </c>
      <c r="N77" s="78">
        <v>15</v>
      </c>
      <c r="O77" s="78">
        <v>24</v>
      </c>
      <c r="P77" s="78">
        <v>13</v>
      </c>
    </row>
    <row r="78" spans="1:16" x14ac:dyDescent="0.25">
      <c r="A78" s="76">
        <v>356</v>
      </c>
      <c r="B78" s="77" t="s">
        <v>213</v>
      </c>
      <c r="C78" s="77" t="s">
        <v>29</v>
      </c>
      <c r="D78" s="77" t="s">
        <v>284</v>
      </c>
      <c r="E78" s="75">
        <v>112</v>
      </c>
      <c r="F78" s="75">
        <v>15</v>
      </c>
      <c r="G78" s="74">
        <v>72</v>
      </c>
      <c r="H78" s="72">
        <v>51</v>
      </c>
      <c r="I78" s="73">
        <v>21</v>
      </c>
      <c r="J78" s="79">
        <v>8</v>
      </c>
      <c r="K78" s="79">
        <v>22</v>
      </c>
      <c r="L78" s="79">
        <v>21</v>
      </c>
      <c r="M78" s="78">
        <v>1</v>
      </c>
      <c r="N78" s="78">
        <v>2</v>
      </c>
      <c r="O78" s="78">
        <v>18</v>
      </c>
      <c r="P78" s="78"/>
    </row>
    <row r="79" spans="1:16" x14ac:dyDescent="0.25">
      <c r="A79" s="76">
        <v>357</v>
      </c>
      <c r="B79" s="77" t="s">
        <v>213</v>
      </c>
      <c r="C79" s="77" t="s">
        <v>29</v>
      </c>
      <c r="D79" s="77" t="s">
        <v>285</v>
      </c>
      <c r="E79" s="75">
        <v>2</v>
      </c>
      <c r="F79" s="75">
        <v>0</v>
      </c>
      <c r="G79" s="74">
        <v>0</v>
      </c>
      <c r="H79" s="72">
        <v>0</v>
      </c>
      <c r="I79" s="73">
        <v>0</v>
      </c>
      <c r="J79" s="79">
        <v>0</v>
      </c>
      <c r="K79" s="79">
        <v>0</v>
      </c>
      <c r="L79" s="79">
        <v>0</v>
      </c>
      <c r="M79" s="78">
        <v>0</v>
      </c>
      <c r="N79" s="78">
        <v>0</v>
      </c>
      <c r="O79" s="78">
        <v>0</v>
      </c>
      <c r="P79" s="78">
        <v>0</v>
      </c>
    </row>
    <row r="80" spans="1:16" x14ac:dyDescent="0.25">
      <c r="A80" s="76">
        <v>358</v>
      </c>
      <c r="B80" s="77" t="s">
        <v>213</v>
      </c>
      <c r="C80" s="77" t="s">
        <v>29</v>
      </c>
      <c r="D80" s="77" t="s">
        <v>286</v>
      </c>
      <c r="E80" s="75">
        <v>20</v>
      </c>
      <c r="F80" s="75">
        <v>2</v>
      </c>
      <c r="G80" s="74">
        <v>3</v>
      </c>
      <c r="H80" s="72">
        <v>0</v>
      </c>
      <c r="I80" s="73">
        <v>3</v>
      </c>
      <c r="J80" s="79">
        <v>0</v>
      </c>
      <c r="K80" s="79">
        <v>0</v>
      </c>
      <c r="L80" s="79">
        <v>0</v>
      </c>
      <c r="M80" s="78">
        <v>0</v>
      </c>
      <c r="N80" s="78">
        <v>0</v>
      </c>
      <c r="O80" s="78">
        <v>3</v>
      </c>
      <c r="P80" s="78">
        <v>0</v>
      </c>
    </row>
    <row r="81" spans="1:16" x14ac:dyDescent="0.25">
      <c r="A81" s="76">
        <v>359</v>
      </c>
      <c r="B81" s="77" t="s">
        <v>213</v>
      </c>
      <c r="C81" s="77" t="s">
        <v>29</v>
      </c>
      <c r="D81" s="77" t="s">
        <v>287</v>
      </c>
      <c r="E81" s="75">
        <v>225</v>
      </c>
      <c r="F81" s="75">
        <v>32</v>
      </c>
      <c r="G81" s="74">
        <v>203</v>
      </c>
      <c r="H81" s="72">
        <v>84</v>
      </c>
      <c r="I81" s="73">
        <v>119</v>
      </c>
      <c r="J81" s="79">
        <v>17</v>
      </c>
      <c r="K81" s="79">
        <v>42</v>
      </c>
      <c r="L81" s="79">
        <v>25</v>
      </c>
      <c r="M81" s="78">
        <v>14</v>
      </c>
      <c r="N81" s="78">
        <v>51</v>
      </c>
      <c r="O81" s="78">
        <v>54</v>
      </c>
      <c r="P81" s="78">
        <v>41</v>
      </c>
    </row>
    <row r="82" spans="1:16" x14ac:dyDescent="0.25">
      <c r="A82" s="76">
        <v>360</v>
      </c>
      <c r="B82" s="77" t="s">
        <v>213</v>
      </c>
      <c r="C82" s="77" t="s">
        <v>29</v>
      </c>
      <c r="D82" s="77" t="s">
        <v>288</v>
      </c>
      <c r="E82" s="75">
        <v>0</v>
      </c>
      <c r="F82" s="75">
        <v>0</v>
      </c>
      <c r="G82" s="74">
        <v>0</v>
      </c>
      <c r="H82" s="72">
        <v>0</v>
      </c>
      <c r="I82" s="73">
        <v>0</v>
      </c>
      <c r="J82" s="79">
        <v>0</v>
      </c>
      <c r="K82" s="79">
        <v>0</v>
      </c>
      <c r="L82" s="79">
        <v>0</v>
      </c>
      <c r="M82" s="78">
        <v>0</v>
      </c>
      <c r="N82" s="78">
        <v>0</v>
      </c>
      <c r="O82" s="78">
        <v>0</v>
      </c>
      <c r="P82" s="78">
        <v>0</v>
      </c>
    </row>
    <row r="83" spans="1:16" x14ac:dyDescent="0.25">
      <c r="A83" s="76">
        <v>361</v>
      </c>
      <c r="B83" s="77" t="s">
        <v>213</v>
      </c>
      <c r="C83" s="77" t="s">
        <v>29</v>
      </c>
      <c r="D83" s="77" t="s">
        <v>289</v>
      </c>
      <c r="E83" s="75">
        <v>99</v>
      </c>
      <c r="F83" s="75">
        <v>14</v>
      </c>
      <c r="G83" s="74">
        <v>57</v>
      </c>
      <c r="H83" s="72">
        <v>34</v>
      </c>
      <c r="I83" s="73">
        <v>23</v>
      </c>
      <c r="J83" s="79">
        <v>5</v>
      </c>
      <c r="K83" s="79">
        <v>15</v>
      </c>
      <c r="L83" s="79">
        <v>14</v>
      </c>
      <c r="M83" s="78"/>
      <c r="N83" s="78">
        <v>4</v>
      </c>
      <c r="O83" s="78">
        <v>19</v>
      </c>
      <c r="P83" s="78"/>
    </row>
    <row r="84" spans="1:16" x14ac:dyDescent="0.25">
      <c r="A84" s="76">
        <v>362</v>
      </c>
      <c r="B84" s="77" t="s">
        <v>213</v>
      </c>
      <c r="C84" s="77" t="s">
        <v>29</v>
      </c>
      <c r="D84" s="77" t="s">
        <v>290</v>
      </c>
      <c r="E84" s="75">
        <v>189</v>
      </c>
      <c r="F84" s="75">
        <v>41</v>
      </c>
      <c r="G84" s="74">
        <v>99</v>
      </c>
      <c r="H84" s="72">
        <v>43</v>
      </c>
      <c r="I84" s="73">
        <v>56</v>
      </c>
      <c r="J84" s="79">
        <v>8</v>
      </c>
      <c r="K84" s="79">
        <v>21</v>
      </c>
      <c r="L84" s="79">
        <v>14</v>
      </c>
      <c r="M84" s="78">
        <v>10</v>
      </c>
      <c r="N84" s="78">
        <v>14</v>
      </c>
      <c r="O84" s="78">
        <v>32</v>
      </c>
      <c r="P84" s="78">
        <v>11</v>
      </c>
    </row>
    <row r="85" spans="1:16" x14ac:dyDescent="0.25">
      <c r="A85" s="76">
        <v>363</v>
      </c>
      <c r="B85" s="77" t="s">
        <v>213</v>
      </c>
      <c r="C85" s="77" t="s">
        <v>18</v>
      </c>
      <c r="D85" s="77" t="s">
        <v>291</v>
      </c>
      <c r="E85" s="75">
        <v>197</v>
      </c>
      <c r="F85" s="75">
        <v>41</v>
      </c>
      <c r="G85" s="74">
        <v>197</v>
      </c>
      <c r="H85" s="72">
        <v>90</v>
      </c>
      <c r="I85" s="73">
        <v>107</v>
      </c>
      <c r="J85" s="79">
        <v>19</v>
      </c>
      <c r="K85" s="79">
        <v>55</v>
      </c>
      <c r="L85" s="79">
        <v>16</v>
      </c>
      <c r="M85" s="78">
        <v>22</v>
      </c>
      <c r="N85" s="78">
        <v>47</v>
      </c>
      <c r="O85" s="78">
        <v>38</v>
      </c>
      <c r="P85" s="78">
        <v>34</v>
      </c>
    </row>
    <row r="86" spans="1:16" x14ac:dyDescent="0.25">
      <c r="A86" s="76">
        <v>364</v>
      </c>
      <c r="B86" s="77" t="s">
        <v>213</v>
      </c>
      <c r="C86" s="77" t="s">
        <v>18</v>
      </c>
      <c r="D86" s="77" t="s">
        <v>292</v>
      </c>
      <c r="E86" s="75">
        <v>262</v>
      </c>
      <c r="F86" s="75">
        <v>6</v>
      </c>
      <c r="G86" s="74">
        <v>262</v>
      </c>
      <c r="H86" s="72">
        <v>127</v>
      </c>
      <c r="I86" s="73">
        <v>135</v>
      </c>
      <c r="J86" s="79">
        <v>4</v>
      </c>
      <c r="K86" s="79">
        <v>88</v>
      </c>
      <c r="L86" s="79">
        <v>35</v>
      </c>
      <c r="M86" s="78">
        <v>2</v>
      </c>
      <c r="N86" s="78">
        <v>51</v>
      </c>
      <c r="O86" s="78">
        <v>82</v>
      </c>
      <c r="P86" s="78">
        <v>40</v>
      </c>
    </row>
    <row r="87" spans="1:16" x14ac:dyDescent="0.25">
      <c r="A87" s="76">
        <v>365</v>
      </c>
      <c r="B87" s="77" t="s">
        <v>213</v>
      </c>
      <c r="C87" s="77" t="s">
        <v>53</v>
      </c>
      <c r="D87" s="77" t="s">
        <v>293</v>
      </c>
      <c r="E87" s="75">
        <v>742</v>
      </c>
      <c r="F87" s="75">
        <v>138</v>
      </c>
      <c r="G87" s="74">
        <v>741</v>
      </c>
      <c r="H87" s="72">
        <v>357</v>
      </c>
      <c r="I87" s="73">
        <v>384</v>
      </c>
      <c r="J87" s="79">
        <v>65</v>
      </c>
      <c r="K87" s="79">
        <v>203</v>
      </c>
      <c r="L87" s="79">
        <v>89</v>
      </c>
      <c r="M87" s="78">
        <v>61</v>
      </c>
      <c r="N87" s="78">
        <v>160</v>
      </c>
      <c r="O87" s="78">
        <v>163</v>
      </c>
      <c r="P87" s="78">
        <v>125</v>
      </c>
    </row>
    <row r="88" spans="1:16" x14ac:dyDescent="0.25">
      <c r="A88" s="76">
        <v>366</v>
      </c>
      <c r="B88" s="77" t="s">
        <v>213</v>
      </c>
      <c r="C88" s="77" t="s">
        <v>29</v>
      </c>
      <c r="D88" s="77" t="s">
        <v>294</v>
      </c>
      <c r="E88" s="75">
        <v>1</v>
      </c>
      <c r="F88" s="75">
        <v>0</v>
      </c>
      <c r="G88" s="74">
        <v>0</v>
      </c>
      <c r="H88" s="72">
        <v>0</v>
      </c>
      <c r="I88" s="73">
        <v>0</v>
      </c>
      <c r="J88" s="79">
        <v>0</v>
      </c>
      <c r="K88" s="79">
        <v>0</v>
      </c>
      <c r="L88" s="79">
        <v>0</v>
      </c>
      <c r="M88" s="78">
        <v>0</v>
      </c>
      <c r="N88" s="78">
        <v>0</v>
      </c>
      <c r="O88" s="78">
        <v>0</v>
      </c>
      <c r="P88" s="78">
        <v>0</v>
      </c>
    </row>
    <row r="89" spans="1:16" x14ac:dyDescent="0.25">
      <c r="A89" s="76">
        <v>367</v>
      </c>
      <c r="B89" s="77" t="s">
        <v>213</v>
      </c>
      <c r="C89" s="77" t="s">
        <v>53</v>
      </c>
      <c r="D89" s="77" t="s">
        <v>295</v>
      </c>
      <c r="E89" s="75">
        <v>251</v>
      </c>
      <c r="F89" s="75">
        <v>32</v>
      </c>
      <c r="G89" s="74">
        <v>251</v>
      </c>
      <c r="H89" s="72">
        <v>121</v>
      </c>
      <c r="I89" s="73">
        <v>130</v>
      </c>
      <c r="J89" s="79">
        <v>14</v>
      </c>
      <c r="K89" s="79">
        <v>80</v>
      </c>
      <c r="L89" s="79">
        <v>27</v>
      </c>
      <c r="M89" s="78">
        <v>18</v>
      </c>
      <c r="N89" s="78">
        <v>49</v>
      </c>
      <c r="O89" s="78">
        <v>63</v>
      </c>
      <c r="P89" s="78">
        <v>33</v>
      </c>
    </row>
    <row r="90" spans="1:16" x14ac:dyDescent="0.25">
      <c r="A90" s="76">
        <v>368</v>
      </c>
      <c r="B90" s="77" t="s">
        <v>213</v>
      </c>
      <c r="C90" s="77" t="s">
        <v>53</v>
      </c>
      <c r="D90" s="77" t="s">
        <v>296</v>
      </c>
      <c r="E90" s="75">
        <v>210</v>
      </c>
      <c r="F90" s="75">
        <v>21</v>
      </c>
      <c r="G90" s="74">
        <v>210</v>
      </c>
      <c r="H90" s="72">
        <v>107</v>
      </c>
      <c r="I90" s="73">
        <v>103</v>
      </c>
      <c r="J90" s="79">
        <v>12</v>
      </c>
      <c r="K90" s="79">
        <v>76</v>
      </c>
      <c r="L90" s="79">
        <v>19</v>
      </c>
      <c r="M90" s="78">
        <v>9</v>
      </c>
      <c r="N90" s="78">
        <v>42</v>
      </c>
      <c r="O90" s="78">
        <v>52</v>
      </c>
      <c r="P90" s="78">
        <v>29</v>
      </c>
    </row>
    <row r="91" spans="1:16" x14ac:dyDescent="0.25">
      <c r="A91" s="76">
        <v>369</v>
      </c>
      <c r="B91" s="77" t="s">
        <v>213</v>
      </c>
      <c r="C91" s="77" t="s">
        <v>29</v>
      </c>
      <c r="D91" s="77" t="s">
        <v>297</v>
      </c>
      <c r="E91" s="75">
        <v>155</v>
      </c>
      <c r="F91" s="75">
        <v>36</v>
      </c>
      <c r="G91" s="74">
        <v>113</v>
      </c>
      <c r="H91" s="72">
        <v>48</v>
      </c>
      <c r="I91" s="73">
        <v>65</v>
      </c>
      <c r="J91" s="79">
        <v>10</v>
      </c>
      <c r="K91" s="79">
        <v>23</v>
      </c>
      <c r="L91" s="79">
        <v>15</v>
      </c>
      <c r="M91" s="78">
        <v>8</v>
      </c>
      <c r="N91" s="78">
        <v>21</v>
      </c>
      <c r="O91" s="78">
        <v>36</v>
      </c>
      <c r="P91" s="78">
        <v>18</v>
      </c>
    </row>
    <row r="92" spans="1:16" x14ac:dyDescent="0.25">
      <c r="A92" s="76">
        <v>370</v>
      </c>
      <c r="B92" s="77" t="s">
        <v>213</v>
      </c>
      <c r="C92" s="77" t="s">
        <v>18</v>
      </c>
      <c r="D92" s="77" t="s">
        <v>298</v>
      </c>
      <c r="E92" s="75">
        <v>195</v>
      </c>
      <c r="F92" s="75">
        <v>35</v>
      </c>
      <c r="G92" s="74">
        <v>197</v>
      </c>
      <c r="H92" s="72">
        <v>84</v>
      </c>
      <c r="I92" s="73">
        <v>113</v>
      </c>
      <c r="J92" s="79">
        <v>15</v>
      </c>
      <c r="K92" s="79">
        <v>44</v>
      </c>
      <c r="L92" s="79">
        <v>25</v>
      </c>
      <c r="M92" s="78">
        <v>12</v>
      </c>
      <c r="N92" s="78">
        <v>42</v>
      </c>
      <c r="O92" s="78">
        <v>59</v>
      </c>
      <c r="P92" s="78">
        <v>35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23"/>
  <sheetViews>
    <sheetView zoomScale="80" zoomScaleNormal="80" workbookViewId="0">
      <selection activeCell="I38" sqref="I38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  <col min="17" max="17" width="12.140625" customWidth="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A3" s="62"/>
      <c r="B3" s="62"/>
      <c r="C3" s="62"/>
      <c r="D3" s="62"/>
      <c r="E3" s="62"/>
      <c r="F3" s="62"/>
      <c r="G3" s="62">
        <f>SUM(G5:G23)</f>
        <v>43507</v>
      </c>
      <c r="H3" s="130">
        <f t="shared" ref="H3:P3" si="0">SUM(H5:H23)</f>
        <v>21158</v>
      </c>
      <c r="I3" s="130">
        <f t="shared" si="0"/>
        <v>22349</v>
      </c>
      <c r="J3" s="130">
        <f t="shared" si="0"/>
        <v>4889</v>
      </c>
      <c r="K3" s="130">
        <f t="shared" si="0"/>
        <v>12212</v>
      </c>
      <c r="L3" s="130">
        <f t="shared" si="0"/>
        <v>4057</v>
      </c>
      <c r="M3" s="130">
        <f t="shared" si="0"/>
        <v>4750</v>
      </c>
      <c r="N3" s="130">
        <f t="shared" si="0"/>
        <v>11227</v>
      </c>
      <c r="O3" s="130">
        <f t="shared" si="0"/>
        <v>6372</v>
      </c>
      <c r="P3" s="130">
        <f t="shared" si="0"/>
        <v>9676</v>
      </c>
      <c r="Q3" s="40" t="s">
        <v>317</v>
      </c>
    </row>
    <row r="4" spans="1:17" x14ac:dyDescent="0.25">
      <c r="A4" s="21" t="s">
        <v>151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x14ac:dyDescent="0.25">
      <c r="A5" s="85">
        <v>371</v>
      </c>
      <c r="B5" s="86" t="s">
        <v>299</v>
      </c>
      <c r="C5" s="86" t="s">
        <v>29</v>
      </c>
      <c r="D5" s="86" t="s">
        <v>300</v>
      </c>
      <c r="E5" s="83">
        <v>9</v>
      </c>
      <c r="F5" s="83">
        <v>0</v>
      </c>
      <c r="G5" s="82">
        <v>9</v>
      </c>
      <c r="H5" s="80">
        <v>7</v>
      </c>
      <c r="I5" s="81">
        <v>2</v>
      </c>
      <c r="J5" s="87"/>
      <c r="K5" s="87">
        <v>6</v>
      </c>
      <c r="L5" s="87">
        <v>1</v>
      </c>
      <c r="M5" s="84"/>
      <c r="N5" s="84">
        <v>2</v>
      </c>
      <c r="O5" s="84"/>
      <c r="P5" s="84"/>
    </row>
    <row r="6" spans="1:17" x14ac:dyDescent="0.25">
      <c r="A6" s="85">
        <v>372</v>
      </c>
      <c r="B6" s="86" t="s">
        <v>299</v>
      </c>
      <c r="C6" s="86" t="s">
        <v>18</v>
      </c>
      <c r="D6" s="86" t="s">
        <v>301</v>
      </c>
      <c r="E6" s="83">
        <v>698</v>
      </c>
      <c r="F6" s="83">
        <v>71</v>
      </c>
      <c r="G6" s="82">
        <v>698</v>
      </c>
      <c r="H6" s="80">
        <v>357</v>
      </c>
      <c r="I6" s="81">
        <v>341</v>
      </c>
      <c r="J6" s="87">
        <v>35</v>
      </c>
      <c r="K6" s="87">
        <v>101</v>
      </c>
      <c r="L6" s="87">
        <v>221</v>
      </c>
      <c r="M6" s="84">
        <v>36</v>
      </c>
      <c r="N6" s="84">
        <v>96</v>
      </c>
      <c r="O6" s="84">
        <v>209</v>
      </c>
      <c r="P6" s="84">
        <v>56</v>
      </c>
    </row>
    <row r="7" spans="1:17" x14ac:dyDescent="0.25">
      <c r="A7" s="85">
        <v>373</v>
      </c>
      <c r="B7" s="86" t="s">
        <v>299</v>
      </c>
      <c r="C7" s="86" t="s">
        <v>18</v>
      </c>
      <c r="D7" s="86" t="s">
        <v>302</v>
      </c>
      <c r="E7" s="83">
        <v>9</v>
      </c>
      <c r="F7" s="83">
        <v>0</v>
      </c>
      <c r="G7" s="82">
        <v>9</v>
      </c>
      <c r="H7" s="80">
        <v>6</v>
      </c>
      <c r="I7" s="81">
        <v>3</v>
      </c>
      <c r="J7" s="87"/>
      <c r="K7" s="87">
        <v>2</v>
      </c>
      <c r="L7" s="87">
        <v>4</v>
      </c>
      <c r="M7" s="84"/>
      <c r="N7" s="84">
        <v>1</v>
      </c>
      <c r="O7" s="84">
        <v>2</v>
      </c>
      <c r="P7" s="84">
        <v>1</v>
      </c>
    </row>
    <row r="8" spans="1:17" x14ac:dyDescent="0.25">
      <c r="A8" s="85">
        <v>374</v>
      </c>
      <c r="B8" s="86" t="s">
        <v>299</v>
      </c>
      <c r="C8" s="86" t="s">
        <v>29</v>
      </c>
      <c r="D8" s="86" t="s">
        <v>303</v>
      </c>
      <c r="E8" s="83">
        <v>69</v>
      </c>
      <c r="F8" s="83">
        <v>11</v>
      </c>
      <c r="G8" s="82">
        <v>69</v>
      </c>
      <c r="H8" s="80">
        <v>33</v>
      </c>
      <c r="I8" s="81">
        <v>36</v>
      </c>
      <c r="J8" s="87">
        <v>5</v>
      </c>
      <c r="K8" s="87">
        <v>14</v>
      </c>
      <c r="L8" s="87">
        <v>14</v>
      </c>
      <c r="M8" s="84">
        <v>6</v>
      </c>
      <c r="N8" s="84">
        <v>13</v>
      </c>
      <c r="O8" s="84">
        <v>17</v>
      </c>
      <c r="P8" s="84">
        <v>12</v>
      </c>
    </row>
    <row r="9" spans="1:17" x14ac:dyDescent="0.25">
      <c r="A9" s="85">
        <v>375</v>
      </c>
      <c r="B9" s="86" t="s">
        <v>299</v>
      </c>
      <c r="C9" s="86" t="s">
        <v>18</v>
      </c>
      <c r="D9" s="86" t="s">
        <v>304</v>
      </c>
      <c r="E9" s="83">
        <v>212</v>
      </c>
      <c r="F9" s="83">
        <v>8</v>
      </c>
      <c r="G9" s="82">
        <v>212</v>
      </c>
      <c r="H9" s="80">
        <v>88</v>
      </c>
      <c r="I9" s="81">
        <v>124</v>
      </c>
      <c r="J9" s="87">
        <v>3</v>
      </c>
      <c r="K9" s="87">
        <v>71</v>
      </c>
      <c r="L9" s="87">
        <v>14</v>
      </c>
      <c r="M9" s="84">
        <v>5</v>
      </c>
      <c r="N9" s="84">
        <v>103</v>
      </c>
      <c r="O9" s="84">
        <v>16</v>
      </c>
      <c r="P9" s="84">
        <v>82</v>
      </c>
    </row>
    <row r="10" spans="1:17" x14ac:dyDescent="0.25">
      <c r="A10" s="85">
        <v>376</v>
      </c>
      <c r="B10" s="86" t="s">
        <v>299</v>
      </c>
      <c r="C10" s="86" t="s">
        <v>20</v>
      </c>
      <c r="D10" s="86" t="s">
        <v>305</v>
      </c>
      <c r="E10" s="83">
        <v>2826</v>
      </c>
      <c r="F10" s="83">
        <v>555</v>
      </c>
      <c r="G10" s="82">
        <v>2826</v>
      </c>
      <c r="H10" s="80">
        <v>1010</v>
      </c>
      <c r="I10" s="81">
        <v>1816</v>
      </c>
      <c r="J10" s="87">
        <v>280</v>
      </c>
      <c r="K10" s="87">
        <v>456</v>
      </c>
      <c r="L10" s="87">
        <v>274</v>
      </c>
      <c r="M10" s="84">
        <v>275</v>
      </c>
      <c r="N10" s="84">
        <v>826</v>
      </c>
      <c r="O10" s="84">
        <v>715</v>
      </c>
      <c r="P10" s="84">
        <v>602</v>
      </c>
    </row>
    <row r="11" spans="1:17" x14ac:dyDescent="0.25">
      <c r="A11" s="85">
        <v>377</v>
      </c>
      <c r="B11" s="86" t="s">
        <v>299</v>
      </c>
      <c r="C11" s="86" t="s">
        <v>18</v>
      </c>
      <c r="D11" s="86" t="s">
        <v>306</v>
      </c>
      <c r="E11" s="83">
        <v>0</v>
      </c>
      <c r="F11" s="83">
        <v>0</v>
      </c>
      <c r="G11" s="82">
        <v>0</v>
      </c>
      <c r="H11" s="80">
        <v>0</v>
      </c>
      <c r="I11" s="81">
        <v>0</v>
      </c>
      <c r="J11" s="87">
        <v>0</v>
      </c>
      <c r="K11" s="87">
        <v>0</v>
      </c>
      <c r="L11" s="87">
        <v>0</v>
      </c>
      <c r="M11" s="84">
        <v>0</v>
      </c>
      <c r="N11" s="84">
        <v>0</v>
      </c>
      <c r="O11" s="84">
        <v>0</v>
      </c>
      <c r="P11" s="84">
        <v>0</v>
      </c>
    </row>
    <row r="12" spans="1:17" x14ac:dyDescent="0.25">
      <c r="A12" s="85">
        <v>378</v>
      </c>
      <c r="B12" s="86" t="s">
        <v>299</v>
      </c>
      <c r="C12" s="86" t="s">
        <v>18</v>
      </c>
      <c r="D12" s="86" t="s">
        <v>307</v>
      </c>
      <c r="E12" s="83">
        <v>0</v>
      </c>
      <c r="F12" s="83">
        <v>0</v>
      </c>
      <c r="G12" s="82">
        <v>0</v>
      </c>
      <c r="H12" s="80">
        <v>0</v>
      </c>
      <c r="I12" s="81">
        <v>0</v>
      </c>
      <c r="J12" s="87">
        <v>0</v>
      </c>
      <c r="K12" s="87">
        <v>0</v>
      </c>
      <c r="L12" s="87">
        <v>0</v>
      </c>
      <c r="M12" s="84">
        <v>0</v>
      </c>
      <c r="N12" s="84">
        <v>0</v>
      </c>
      <c r="O12" s="84">
        <v>0</v>
      </c>
      <c r="P12" s="84">
        <v>0</v>
      </c>
    </row>
    <row r="13" spans="1:17" x14ac:dyDescent="0.25">
      <c r="A13" s="85">
        <v>379</v>
      </c>
      <c r="B13" s="86" t="s">
        <v>299</v>
      </c>
      <c r="C13" s="86" t="s">
        <v>18</v>
      </c>
      <c r="D13" s="86" t="s">
        <v>308</v>
      </c>
      <c r="E13" s="83">
        <v>725</v>
      </c>
      <c r="F13" s="83">
        <v>113</v>
      </c>
      <c r="G13" s="82">
        <v>725</v>
      </c>
      <c r="H13" s="80">
        <v>368</v>
      </c>
      <c r="I13" s="81">
        <v>357</v>
      </c>
      <c r="J13" s="87">
        <v>50</v>
      </c>
      <c r="K13" s="87">
        <v>217</v>
      </c>
      <c r="L13" s="87">
        <v>101</v>
      </c>
      <c r="M13" s="84">
        <v>63</v>
      </c>
      <c r="N13" s="84">
        <v>178</v>
      </c>
      <c r="O13" s="84">
        <v>116</v>
      </c>
      <c r="P13" s="84">
        <v>159</v>
      </c>
    </row>
    <row r="14" spans="1:17" x14ac:dyDescent="0.25">
      <c r="A14" s="85">
        <v>380</v>
      </c>
      <c r="B14" s="86" t="s">
        <v>299</v>
      </c>
      <c r="C14" s="86" t="s">
        <v>18</v>
      </c>
      <c r="D14" s="86" t="s">
        <v>309</v>
      </c>
      <c r="E14" s="83">
        <v>443</v>
      </c>
      <c r="F14" s="83">
        <v>50</v>
      </c>
      <c r="G14" s="82">
        <v>443</v>
      </c>
      <c r="H14" s="80">
        <v>206</v>
      </c>
      <c r="I14" s="81">
        <v>237</v>
      </c>
      <c r="J14" s="87">
        <v>24</v>
      </c>
      <c r="K14" s="87">
        <v>170</v>
      </c>
      <c r="L14" s="87">
        <v>12</v>
      </c>
      <c r="M14" s="84">
        <v>26</v>
      </c>
      <c r="N14" s="84">
        <v>197</v>
      </c>
      <c r="O14" s="84">
        <v>14</v>
      </c>
      <c r="P14" s="84">
        <v>163</v>
      </c>
    </row>
    <row r="15" spans="1:17" x14ac:dyDescent="0.25">
      <c r="A15" s="85">
        <v>381</v>
      </c>
      <c r="B15" s="86" t="s">
        <v>299</v>
      </c>
      <c r="C15" s="86" t="s">
        <v>18</v>
      </c>
      <c r="D15" s="86" t="s">
        <v>310</v>
      </c>
      <c r="E15" s="83">
        <v>36</v>
      </c>
      <c r="F15" s="83">
        <v>0</v>
      </c>
      <c r="G15" s="82">
        <v>36</v>
      </c>
      <c r="H15" s="80">
        <v>12</v>
      </c>
      <c r="I15" s="81">
        <v>24</v>
      </c>
      <c r="J15" s="87"/>
      <c r="K15" s="87"/>
      <c r="L15" s="87">
        <v>12</v>
      </c>
      <c r="M15" s="84"/>
      <c r="N15" s="84"/>
      <c r="O15" s="84">
        <v>24</v>
      </c>
      <c r="P15" s="84">
        <v>0</v>
      </c>
    </row>
    <row r="16" spans="1:17" x14ac:dyDescent="0.25">
      <c r="A16" s="85">
        <v>382</v>
      </c>
      <c r="B16" s="86" t="s">
        <v>299</v>
      </c>
      <c r="C16" s="86" t="s">
        <v>18</v>
      </c>
      <c r="D16" s="86" t="s">
        <v>311</v>
      </c>
      <c r="E16" s="83">
        <v>308</v>
      </c>
      <c r="F16" s="83">
        <v>0</v>
      </c>
      <c r="G16" s="82">
        <v>308</v>
      </c>
      <c r="H16" s="80">
        <v>242</v>
      </c>
      <c r="I16" s="81">
        <v>66</v>
      </c>
      <c r="J16" s="87">
        <v>0</v>
      </c>
      <c r="K16" s="87">
        <v>183</v>
      </c>
      <c r="L16" s="87">
        <v>59</v>
      </c>
      <c r="M16" s="84">
        <v>0</v>
      </c>
      <c r="N16" s="84">
        <v>13</v>
      </c>
      <c r="O16" s="84">
        <v>53</v>
      </c>
      <c r="P16" s="84">
        <v>9</v>
      </c>
    </row>
    <row r="17" spans="1:16" x14ac:dyDescent="0.25">
      <c r="A17" s="85">
        <v>383</v>
      </c>
      <c r="B17" s="86" t="s">
        <v>299</v>
      </c>
      <c r="C17" s="86" t="s">
        <v>18</v>
      </c>
      <c r="D17" s="86" t="s">
        <v>312</v>
      </c>
      <c r="E17" s="83">
        <v>403</v>
      </c>
      <c r="F17" s="83">
        <v>72</v>
      </c>
      <c r="G17" s="82">
        <v>403</v>
      </c>
      <c r="H17" s="80">
        <v>194</v>
      </c>
      <c r="I17" s="81">
        <v>209</v>
      </c>
      <c r="J17" s="87">
        <v>30</v>
      </c>
      <c r="K17" s="87">
        <v>125</v>
      </c>
      <c r="L17" s="87">
        <v>39</v>
      </c>
      <c r="M17" s="84">
        <v>42</v>
      </c>
      <c r="N17" s="84">
        <v>123</v>
      </c>
      <c r="O17" s="84">
        <v>44</v>
      </c>
      <c r="P17" s="84">
        <v>84</v>
      </c>
    </row>
    <row r="18" spans="1:16" x14ac:dyDescent="0.25">
      <c r="A18" s="85">
        <v>384</v>
      </c>
      <c r="B18" s="86" t="s">
        <v>299</v>
      </c>
      <c r="C18" s="86" t="s">
        <v>20</v>
      </c>
      <c r="D18" s="86" t="s">
        <v>313</v>
      </c>
      <c r="E18" s="83">
        <v>9075</v>
      </c>
      <c r="F18" s="83">
        <v>1735</v>
      </c>
      <c r="G18" s="82">
        <v>9075</v>
      </c>
      <c r="H18" s="80">
        <v>4352</v>
      </c>
      <c r="I18" s="81">
        <v>4723</v>
      </c>
      <c r="J18" s="87">
        <v>876</v>
      </c>
      <c r="K18" s="87">
        <v>2755</v>
      </c>
      <c r="L18" s="87">
        <v>721</v>
      </c>
      <c r="M18" s="84">
        <v>859</v>
      </c>
      <c r="N18" s="84">
        <v>2324</v>
      </c>
      <c r="O18" s="84">
        <v>1540</v>
      </c>
      <c r="P18" s="84">
        <v>2086</v>
      </c>
    </row>
    <row r="19" spans="1:16" x14ac:dyDescent="0.25">
      <c r="A19" s="85">
        <v>385</v>
      </c>
      <c r="B19" s="86" t="s">
        <v>299</v>
      </c>
      <c r="C19" s="86" t="s">
        <v>29</v>
      </c>
      <c r="D19" s="86" t="s">
        <v>314</v>
      </c>
      <c r="E19" s="83">
        <v>341</v>
      </c>
      <c r="F19" s="83">
        <v>77</v>
      </c>
      <c r="G19" s="82">
        <v>341</v>
      </c>
      <c r="H19" s="80">
        <v>162</v>
      </c>
      <c r="I19" s="81">
        <v>179</v>
      </c>
      <c r="J19" s="87">
        <v>40</v>
      </c>
      <c r="K19" s="87">
        <v>95</v>
      </c>
      <c r="L19" s="87">
        <v>27</v>
      </c>
      <c r="M19" s="84">
        <v>37</v>
      </c>
      <c r="N19" s="84">
        <v>84</v>
      </c>
      <c r="O19" s="84">
        <v>58</v>
      </c>
      <c r="P19" s="84">
        <v>72</v>
      </c>
    </row>
    <row r="20" spans="1:16" x14ac:dyDescent="0.25">
      <c r="A20" s="85">
        <v>386</v>
      </c>
      <c r="B20" s="86" t="s">
        <v>299</v>
      </c>
      <c r="C20" s="86" t="s">
        <v>18</v>
      </c>
      <c r="D20" s="86" t="s">
        <v>315</v>
      </c>
      <c r="E20" s="83">
        <v>775</v>
      </c>
      <c r="F20" s="83">
        <v>161</v>
      </c>
      <c r="G20" s="82">
        <v>775</v>
      </c>
      <c r="H20" s="80">
        <v>409</v>
      </c>
      <c r="I20" s="81">
        <v>366</v>
      </c>
      <c r="J20" s="87">
        <v>84</v>
      </c>
      <c r="K20" s="87">
        <v>214</v>
      </c>
      <c r="L20" s="87">
        <v>111</v>
      </c>
      <c r="M20" s="84">
        <v>77</v>
      </c>
      <c r="N20" s="84">
        <v>188</v>
      </c>
      <c r="O20" s="84">
        <v>101</v>
      </c>
      <c r="P20" s="84">
        <v>152</v>
      </c>
    </row>
    <row r="21" spans="1:16" x14ac:dyDescent="0.25">
      <c r="A21" s="85">
        <v>387</v>
      </c>
      <c r="B21" s="86" t="s">
        <v>299</v>
      </c>
      <c r="C21" s="86" t="s">
        <v>29</v>
      </c>
      <c r="D21" s="86" t="s">
        <v>316</v>
      </c>
      <c r="E21" s="83">
        <v>118</v>
      </c>
      <c r="F21" s="83">
        <v>11</v>
      </c>
      <c r="G21" s="82">
        <v>118</v>
      </c>
      <c r="H21" s="80">
        <v>62</v>
      </c>
      <c r="I21" s="81">
        <v>56</v>
      </c>
      <c r="J21" s="87">
        <v>5</v>
      </c>
      <c r="K21" s="87">
        <v>20</v>
      </c>
      <c r="L21" s="87">
        <v>37</v>
      </c>
      <c r="M21" s="84">
        <v>6</v>
      </c>
      <c r="N21" s="84">
        <v>23</v>
      </c>
      <c r="O21" s="84">
        <v>27</v>
      </c>
      <c r="P21" s="84">
        <v>17</v>
      </c>
    </row>
    <row r="22" spans="1:16" x14ac:dyDescent="0.25">
      <c r="A22" s="85">
        <v>388</v>
      </c>
      <c r="B22" s="86" t="s">
        <v>299</v>
      </c>
      <c r="C22" s="86" t="s">
        <v>1</v>
      </c>
      <c r="D22" s="86" t="s">
        <v>317</v>
      </c>
      <c r="E22" s="83">
        <v>26366</v>
      </c>
      <c r="F22" s="83">
        <v>6616</v>
      </c>
      <c r="G22" s="82">
        <v>26366</v>
      </c>
      <c r="H22" s="80">
        <v>13028</v>
      </c>
      <c r="I22" s="81">
        <v>13338</v>
      </c>
      <c r="J22" s="87">
        <v>3371</v>
      </c>
      <c r="K22" s="87">
        <v>7468</v>
      </c>
      <c r="L22" s="87">
        <v>2189</v>
      </c>
      <c r="M22" s="84">
        <v>3245</v>
      </c>
      <c r="N22" s="84">
        <v>6886</v>
      </c>
      <c r="O22" s="84">
        <v>3207</v>
      </c>
      <c r="P22" s="84">
        <v>6027</v>
      </c>
    </row>
    <row r="23" spans="1:16" x14ac:dyDescent="0.25">
      <c r="A23" s="85">
        <v>389</v>
      </c>
      <c r="B23" s="86" t="s">
        <v>299</v>
      </c>
      <c r="C23" s="86" t="s">
        <v>53</v>
      </c>
      <c r="D23" s="86" t="s">
        <v>318</v>
      </c>
      <c r="E23" s="83">
        <v>1094</v>
      </c>
      <c r="F23" s="83">
        <v>159</v>
      </c>
      <c r="G23" s="82">
        <v>1094</v>
      </c>
      <c r="H23" s="80">
        <v>622</v>
      </c>
      <c r="I23" s="81">
        <v>472</v>
      </c>
      <c r="J23" s="87">
        <v>86</v>
      </c>
      <c r="K23" s="87">
        <v>315</v>
      </c>
      <c r="L23" s="87">
        <v>221</v>
      </c>
      <c r="M23" s="84">
        <v>73</v>
      </c>
      <c r="N23" s="84">
        <v>170</v>
      </c>
      <c r="O23" s="84">
        <v>229</v>
      </c>
      <c r="P23" s="84">
        <v>154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53"/>
  <sheetViews>
    <sheetView topLeftCell="A12" zoomScale="80" zoomScaleNormal="80" workbookViewId="0">
      <selection activeCell="M56" sqref="M56"/>
    </sheetView>
  </sheetViews>
  <sheetFormatPr defaultRowHeight="15" x14ac:dyDescent="0.25"/>
  <cols>
    <col min="1" max="1" width="5.140625" style="141" customWidth="1"/>
    <col min="2" max="2" width="22.5703125" style="141" customWidth="1"/>
    <col min="3" max="3" width="12.5703125" style="141" customWidth="1"/>
    <col min="4" max="4" width="17.140625" style="141" customWidth="1"/>
    <col min="5" max="5" width="16.140625" style="141" customWidth="1"/>
    <col min="6" max="6" width="17.140625" style="141" customWidth="1"/>
    <col min="7" max="7" width="18.42578125" style="141" customWidth="1"/>
    <col min="8" max="8" width="10.5703125" style="141" customWidth="1"/>
    <col min="9" max="10" width="11.28515625" style="141" customWidth="1"/>
    <col min="11" max="11" width="13.85546875" style="141" customWidth="1"/>
    <col min="12" max="12" width="11.28515625" style="141" customWidth="1"/>
    <col min="13" max="13" width="9.140625" style="141"/>
    <col min="14" max="14" width="11.140625" style="141" customWidth="1"/>
    <col min="15" max="15" width="10" style="141" customWidth="1"/>
    <col min="16" max="16" width="10.7109375" style="141" customWidth="1"/>
    <col min="17" max="17" width="12.140625" style="141" customWidth="1"/>
    <col min="18" max="16384" width="9.140625" style="14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E3" s="141">
        <f t="shared" ref="E3:F3" si="0">SUM(E5:E53)</f>
        <v>25180</v>
      </c>
      <c r="F3" s="141">
        <f t="shared" si="0"/>
        <v>6110</v>
      </c>
      <c r="G3" s="141">
        <f>SUM(G5:G53)</f>
        <v>25884</v>
      </c>
      <c r="H3" s="141">
        <f t="shared" ref="H3:P3" si="1">SUM(H5:H53)</f>
        <v>12019</v>
      </c>
      <c r="I3" s="141">
        <f t="shared" si="1"/>
        <v>13865</v>
      </c>
      <c r="J3" s="141">
        <f t="shared" si="1"/>
        <v>3004</v>
      </c>
      <c r="K3" s="141">
        <f t="shared" si="1"/>
        <v>7314</v>
      </c>
      <c r="L3" s="141">
        <f t="shared" si="1"/>
        <v>1701</v>
      </c>
      <c r="M3" s="141">
        <f t="shared" si="1"/>
        <v>3378</v>
      </c>
      <c r="N3" s="141">
        <f t="shared" si="1"/>
        <v>6671</v>
      </c>
      <c r="O3" s="141">
        <f t="shared" si="1"/>
        <v>3816</v>
      </c>
      <c r="P3" s="141">
        <f t="shared" si="1"/>
        <v>5113</v>
      </c>
      <c r="Q3" s="40" t="s">
        <v>755</v>
      </c>
    </row>
    <row r="4" spans="1:17" x14ac:dyDescent="0.25">
      <c r="A4" s="21" t="s">
        <v>152</v>
      </c>
    </row>
    <row r="5" spans="1:17" x14ac:dyDescent="0.25">
      <c r="A5" s="151">
        <v>390</v>
      </c>
      <c r="B5" s="152" t="s">
        <v>756</v>
      </c>
      <c r="C5" s="152" t="s">
        <v>29</v>
      </c>
      <c r="D5" s="152" t="s">
        <v>757</v>
      </c>
      <c r="E5" s="145">
        <v>0</v>
      </c>
      <c r="F5" s="145">
        <v>0</v>
      </c>
      <c r="G5" s="144">
        <v>0</v>
      </c>
      <c r="H5" s="142">
        <v>0</v>
      </c>
      <c r="I5" s="143">
        <v>0</v>
      </c>
      <c r="J5" s="149">
        <v>0</v>
      </c>
      <c r="K5" s="149"/>
      <c r="L5" s="149"/>
      <c r="M5" s="146"/>
      <c r="N5" s="146"/>
      <c r="O5" s="146"/>
      <c r="P5" s="146"/>
    </row>
    <row r="6" spans="1:17" x14ac:dyDescent="0.25">
      <c r="A6" s="151">
        <v>391</v>
      </c>
      <c r="B6" s="152" t="s">
        <v>756</v>
      </c>
      <c r="C6" s="152" t="s">
        <v>29</v>
      </c>
      <c r="D6" s="152" t="s">
        <v>758</v>
      </c>
      <c r="E6" s="145">
        <v>18</v>
      </c>
      <c r="F6" s="145">
        <v>2</v>
      </c>
      <c r="G6" s="144">
        <v>26</v>
      </c>
      <c r="H6" s="142">
        <v>12</v>
      </c>
      <c r="I6" s="143">
        <v>14</v>
      </c>
      <c r="J6" s="149">
        <v>2</v>
      </c>
      <c r="K6" s="149">
        <v>9</v>
      </c>
      <c r="L6" s="149">
        <v>1</v>
      </c>
      <c r="M6" s="146">
        <v>3</v>
      </c>
      <c r="N6" s="146">
        <v>6</v>
      </c>
      <c r="O6" s="146">
        <v>5</v>
      </c>
      <c r="P6" s="146">
        <v>2</v>
      </c>
    </row>
    <row r="7" spans="1:17" x14ac:dyDescent="0.25">
      <c r="A7" s="151">
        <v>392</v>
      </c>
      <c r="B7" s="152" t="s">
        <v>756</v>
      </c>
      <c r="C7" s="152" t="s">
        <v>29</v>
      </c>
      <c r="D7" s="152" t="s">
        <v>759</v>
      </c>
      <c r="E7" s="145">
        <v>73</v>
      </c>
      <c r="F7" s="145">
        <v>12</v>
      </c>
      <c r="G7" s="144">
        <v>58</v>
      </c>
      <c r="H7" s="142">
        <v>29</v>
      </c>
      <c r="I7" s="143">
        <v>29</v>
      </c>
      <c r="J7" s="149">
        <v>3</v>
      </c>
      <c r="K7" s="149">
        <v>22</v>
      </c>
      <c r="L7" s="149">
        <v>4</v>
      </c>
      <c r="M7" s="146">
        <v>6</v>
      </c>
      <c r="N7" s="146">
        <v>13</v>
      </c>
      <c r="O7" s="146">
        <v>10</v>
      </c>
      <c r="P7" s="146">
        <v>4</v>
      </c>
    </row>
    <row r="8" spans="1:17" x14ac:dyDescent="0.25">
      <c r="A8" s="151">
        <v>393</v>
      </c>
      <c r="B8" s="152" t="s">
        <v>756</v>
      </c>
      <c r="C8" s="152" t="s">
        <v>53</v>
      </c>
      <c r="D8" s="152" t="s">
        <v>443</v>
      </c>
      <c r="E8" s="145">
        <v>12884</v>
      </c>
      <c r="F8" s="145">
        <v>3369</v>
      </c>
      <c r="G8" s="144">
        <v>12854</v>
      </c>
      <c r="H8" s="142">
        <v>5733</v>
      </c>
      <c r="I8" s="143">
        <v>7121</v>
      </c>
      <c r="J8" s="149">
        <v>1551</v>
      </c>
      <c r="K8" s="149">
        <v>3437</v>
      </c>
      <c r="L8" s="149">
        <v>745</v>
      </c>
      <c r="M8" s="146">
        <v>1994</v>
      </c>
      <c r="N8" s="146">
        <v>3386</v>
      </c>
      <c r="O8" s="146">
        <v>1741</v>
      </c>
      <c r="P8" s="146">
        <v>2709</v>
      </c>
    </row>
    <row r="9" spans="1:17" x14ac:dyDescent="0.25">
      <c r="A9" s="151">
        <v>394</v>
      </c>
      <c r="B9" s="152" t="s">
        <v>756</v>
      </c>
      <c r="C9" s="152" t="s">
        <v>29</v>
      </c>
      <c r="D9" s="152" t="s">
        <v>760</v>
      </c>
      <c r="E9" s="145">
        <v>101</v>
      </c>
      <c r="F9" s="145">
        <v>15</v>
      </c>
      <c r="G9" s="144">
        <v>96</v>
      </c>
      <c r="H9" s="142">
        <v>47</v>
      </c>
      <c r="I9" s="143">
        <v>49</v>
      </c>
      <c r="J9" s="149">
        <v>8</v>
      </c>
      <c r="K9" s="149">
        <v>29</v>
      </c>
      <c r="L9" s="149">
        <v>10</v>
      </c>
      <c r="M9" s="146">
        <v>5</v>
      </c>
      <c r="N9" s="146">
        <v>25</v>
      </c>
      <c r="O9" s="146">
        <v>19</v>
      </c>
      <c r="P9" s="146">
        <v>21</v>
      </c>
    </row>
    <row r="10" spans="1:17" x14ac:dyDescent="0.25">
      <c r="A10" s="151">
        <v>395</v>
      </c>
      <c r="B10" s="152" t="s">
        <v>756</v>
      </c>
      <c r="C10" s="152" t="s">
        <v>29</v>
      </c>
      <c r="D10" s="152" t="s">
        <v>761</v>
      </c>
      <c r="E10" s="145">
        <v>552</v>
      </c>
      <c r="F10" s="145">
        <v>130</v>
      </c>
      <c r="G10" s="144">
        <v>537</v>
      </c>
      <c r="H10" s="142">
        <v>259</v>
      </c>
      <c r="I10" s="143">
        <v>278</v>
      </c>
      <c r="J10" s="149">
        <v>67</v>
      </c>
      <c r="K10" s="149">
        <v>165</v>
      </c>
      <c r="L10" s="149">
        <v>27</v>
      </c>
      <c r="M10" s="146">
        <v>61</v>
      </c>
      <c r="N10" s="146">
        <v>147</v>
      </c>
      <c r="O10" s="146">
        <v>70</v>
      </c>
      <c r="P10" s="146">
        <v>113</v>
      </c>
    </row>
    <row r="11" spans="1:17" x14ac:dyDescent="0.25">
      <c r="A11" s="151">
        <v>396</v>
      </c>
      <c r="B11" s="152" t="s">
        <v>756</v>
      </c>
      <c r="C11" s="152" t="s">
        <v>18</v>
      </c>
      <c r="D11" s="152" t="s">
        <v>762</v>
      </c>
      <c r="E11" s="145">
        <v>373</v>
      </c>
      <c r="F11" s="145">
        <v>101</v>
      </c>
      <c r="G11" s="144">
        <v>374</v>
      </c>
      <c r="H11" s="142">
        <v>167</v>
      </c>
      <c r="I11" s="143">
        <v>207</v>
      </c>
      <c r="J11" s="149">
        <v>47</v>
      </c>
      <c r="K11" s="149">
        <v>105</v>
      </c>
      <c r="L11" s="149">
        <v>15</v>
      </c>
      <c r="M11" s="146">
        <v>54</v>
      </c>
      <c r="N11" s="146">
        <v>102</v>
      </c>
      <c r="O11" s="146">
        <v>51</v>
      </c>
      <c r="P11" s="146">
        <v>73</v>
      </c>
    </row>
    <row r="12" spans="1:17" x14ac:dyDescent="0.25">
      <c r="A12" s="151">
        <v>397</v>
      </c>
      <c r="B12" s="152" t="s">
        <v>756</v>
      </c>
      <c r="C12" s="152" t="s">
        <v>29</v>
      </c>
      <c r="D12" s="152" t="s">
        <v>763</v>
      </c>
      <c r="E12" s="145">
        <v>30</v>
      </c>
      <c r="F12" s="145">
        <v>6</v>
      </c>
      <c r="G12" s="144">
        <v>30</v>
      </c>
      <c r="H12" s="142">
        <v>18</v>
      </c>
      <c r="I12" s="143">
        <v>12</v>
      </c>
      <c r="J12" s="149">
        <v>3</v>
      </c>
      <c r="K12" s="149">
        <v>12</v>
      </c>
      <c r="L12" s="149">
        <v>3</v>
      </c>
      <c r="M12" s="146">
        <v>3</v>
      </c>
      <c r="N12" s="146">
        <v>6</v>
      </c>
      <c r="O12" s="146">
        <v>3</v>
      </c>
      <c r="P12" s="146">
        <v>2</v>
      </c>
    </row>
    <row r="13" spans="1:17" x14ac:dyDescent="0.25">
      <c r="A13" s="151">
        <v>398</v>
      </c>
      <c r="B13" s="152" t="s">
        <v>756</v>
      </c>
      <c r="C13" s="152" t="s">
        <v>29</v>
      </c>
      <c r="D13" s="152" t="s">
        <v>764</v>
      </c>
      <c r="E13" s="145">
        <v>31</v>
      </c>
      <c r="F13" s="145">
        <v>2</v>
      </c>
      <c r="G13" s="144">
        <v>27</v>
      </c>
      <c r="H13" s="142">
        <v>16</v>
      </c>
      <c r="I13" s="143">
        <v>11</v>
      </c>
      <c r="J13" s="149">
        <v>3</v>
      </c>
      <c r="K13" s="149">
        <v>9</v>
      </c>
      <c r="L13" s="149">
        <v>4</v>
      </c>
      <c r="M13" s="146">
        <v>4</v>
      </c>
      <c r="N13" s="146">
        <v>6</v>
      </c>
      <c r="O13" s="146">
        <v>1</v>
      </c>
      <c r="P13" s="146">
        <v>3</v>
      </c>
    </row>
    <row r="14" spans="1:17" x14ac:dyDescent="0.25">
      <c r="A14" s="151">
        <v>399</v>
      </c>
      <c r="B14" s="152" t="s">
        <v>756</v>
      </c>
      <c r="C14" s="152" t="s">
        <v>29</v>
      </c>
      <c r="D14" s="152" t="s">
        <v>765</v>
      </c>
      <c r="E14" s="145">
        <v>271</v>
      </c>
      <c r="F14" s="145">
        <v>48</v>
      </c>
      <c r="G14" s="144">
        <v>271</v>
      </c>
      <c r="H14" s="142">
        <v>148</v>
      </c>
      <c r="I14" s="143">
        <v>123</v>
      </c>
      <c r="J14" s="149">
        <v>23</v>
      </c>
      <c r="K14" s="149">
        <v>100</v>
      </c>
      <c r="L14" s="149">
        <v>25</v>
      </c>
      <c r="M14" s="146">
        <v>25</v>
      </c>
      <c r="N14" s="146">
        <v>58</v>
      </c>
      <c r="O14" s="146">
        <v>40</v>
      </c>
      <c r="P14" s="146">
        <v>39</v>
      </c>
    </row>
    <row r="15" spans="1:17" x14ac:dyDescent="0.25">
      <c r="A15" s="151">
        <v>400</v>
      </c>
      <c r="B15" s="152" t="s">
        <v>756</v>
      </c>
      <c r="C15" s="152" t="s">
        <v>53</v>
      </c>
      <c r="D15" s="152" t="s">
        <v>766</v>
      </c>
      <c r="E15" s="145">
        <v>3327</v>
      </c>
      <c r="F15" s="145">
        <v>863</v>
      </c>
      <c r="G15" s="144">
        <v>3526</v>
      </c>
      <c r="H15" s="142">
        <v>1658</v>
      </c>
      <c r="I15" s="143">
        <v>1868</v>
      </c>
      <c r="J15" s="149">
        <v>484</v>
      </c>
      <c r="K15" s="149">
        <v>946</v>
      </c>
      <c r="L15" s="149">
        <v>228</v>
      </c>
      <c r="M15" s="146">
        <v>419</v>
      </c>
      <c r="N15" s="146">
        <v>913</v>
      </c>
      <c r="O15" s="146">
        <v>536</v>
      </c>
      <c r="P15" s="146">
        <v>678</v>
      </c>
    </row>
    <row r="16" spans="1:17" x14ac:dyDescent="0.25">
      <c r="A16" s="151">
        <v>401</v>
      </c>
      <c r="B16" s="152" t="s">
        <v>756</v>
      </c>
      <c r="C16" s="152" t="s">
        <v>29</v>
      </c>
      <c r="D16" s="152" t="s">
        <v>176</v>
      </c>
      <c r="E16" s="145">
        <v>259</v>
      </c>
      <c r="F16" s="145">
        <v>72</v>
      </c>
      <c r="G16" s="144">
        <v>258</v>
      </c>
      <c r="H16" s="142">
        <v>119</v>
      </c>
      <c r="I16" s="143">
        <v>139</v>
      </c>
      <c r="J16" s="149">
        <v>32</v>
      </c>
      <c r="K16" s="149">
        <v>78</v>
      </c>
      <c r="L16" s="149">
        <v>9</v>
      </c>
      <c r="M16" s="146">
        <v>38</v>
      </c>
      <c r="N16" s="146">
        <v>68</v>
      </c>
      <c r="O16" s="146">
        <v>33</v>
      </c>
      <c r="P16" s="146">
        <v>51</v>
      </c>
    </row>
    <row r="17" spans="1:16" x14ac:dyDescent="0.25">
      <c r="A17" s="151">
        <v>402</v>
      </c>
      <c r="B17" s="152" t="s">
        <v>756</v>
      </c>
      <c r="C17" s="152" t="s">
        <v>29</v>
      </c>
      <c r="D17" s="152" t="s">
        <v>767</v>
      </c>
      <c r="E17" s="145">
        <v>23</v>
      </c>
      <c r="F17" s="145">
        <v>3</v>
      </c>
      <c r="G17" s="144">
        <v>33</v>
      </c>
      <c r="H17" s="142">
        <v>20</v>
      </c>
      <c r="I17" s="143">
        <v>13</v>
      </c>
      <c r="J17" s="149">
        <v>6</v>
      </c>
      <c r="K17" s="149">
        <v>8</v>
      </c>
      <c r="L17" s="149">
        <v>6</v>
      </c>
      <c r="M17" s="146">
        <v>4</v>
      </c>
      <c r="N17" s="146">
        <v>5</v>
      </c>
      <c r="O17" s="146">
        <v>4</v>
      </c>
      <c r="P17" s="146">
        <v>2</v>
      </c>
    </row>
    <row r="18" spans="1:16" x14ac:dyDescent="0.25">
      <c r="A18" s="151">
        <v>403</v>
      </c>
      <c r="B18" s="152" t="s">
        <v>756</v>
      </c>
      <c r="C18" s="152" t="s">
        <v>29</v>
      </c>
      <c r="D18" s="152" t="s">
        <v>768</v>
      </c>
      <c r="E18" s="145">
        <v>51</v>
      </c>
      <c r="F18" s="145">
        <v>7</v>
      </c>
      <c r="G18" s="144">
        <v>41</v>
      </c>
      <c r="H18" s="142">
        <v>18</v>
      </c>
      <c r="I18" s="143">
        <v>23</v>
      </c>
      <c r="J18" s="149">
        <v>3</v>
      </c>
      <c r="K18" s="149">
        <v>13</v>
      </c>
      <c r="L18" s="149">
        <v>2</v>
      </c>
      <c r="M18" s="146">
        <v>4</v>
      </c>
      <c r="N18" s="146">
        <v>17</v>
      </c>
      <c r="O18" s="146">
        <v>2</v>
      </c>
      <c r="P18" s="146">
        <v>8</v>
      </c>
    </row>
    <row r="19" spans="1:16" x14ac:dyDescent="0.25">
      <c r="A19" s="151">
        <v>404</v>
      </c>
      <c r="B19" s="152" t="s">
        <v>756</v>
      </c>
      <c r="C19" s="152" t="s">
        <v>18</v>
      </c>
      <c r="D19" s="152" t="s">
        <v>769</v>
      </c>
      <c r="E19" s="145">
        <v>102</v>
      </c>
      <c r="F19" s="145">
        <v>5</v>
      </c>
      <c r="G19" s="144">
        <v>287</v>
      </c>
      <c r="H19" s="142">
        <v>154</v>
      </c>
      <c r="I19" s="143">
        <v>133</v>
      </c>
      <c r="J19" s="149">
        <v>26</v>
      </c>
      <c r="K19" s="149">
        <v>97</v>
      </c>
      <c r="L19" s="149">
        <v>31</v>
      </c>
      <c r="M19" s="146">
        <v>12</v>
      </c>
      <c r="N19" s="146">
        <v>68</v>
      </c>
      <c r="O19" s="146">
        <v>53</v>
      </c>
      <c r="P19" s="146">
        <v>48</v>
      </c>
    </row>
    <row r="20" spans="1:16" x14ac:dyDescent="0.25">
      <c r="A20" s="151">
        <v>405</v>
      </c>
      <c r="B20" s="152" t="s">
        <v>756</v>
      </c>
      <c r="C20" s="152" t="s">
        <v>29</v>
      </c>
      <c r="D20" s="152" t="s">
        <v>770</v>
      </c>
      <c r="E20" s="145">
        <v>161</v>
      </c>
      <c r="F20" s="145">
        <v>46</v>
      </c>
      <c r="G20" s="144">
        <v>189</v>
      </c>
      <c r="H20" s="142">
        <v>95</v>
      </c>
      <c r="I20" s="143">
        <v>94</v>
      </c>
      <c r="J20" s="149">
        <v>27</v>
      </c>
      <c r="K20" s="149">
        <v>53</v>
      </c>
      <c r="L20" s="149">
        <v>15</v>
      </c>
      <c r="M20" s="146">
        <v>23</v>
      </c>
      <c r="N20" s="146">
        <v>50</v>
      </c>
      <c r="O20" s="146">
        <v>21</v>
      </c>
      <c r="P20" s="146">
        <v>31</v>
      </c>
    </row>
    <row r="21" spans="1:16" x14ac:dyDescent="0.25">
      <c r="A21" s="151">
        <v>406</v>
      </c>
      <c r="B21" s="152" t="s">
        <v>756</v>
      </c>
      <c r="C21" s="152" t="s">
        <v>29</v>
      </c>
      <c r="D21" s="152" t="s">
        <v>771</v>
      </c>
      <c r="E21" s="145">
        <v>129</v>
      </c>
      <c r="F21" s="145">
        <v>25</v>
      </c>
      <c r="G21" s="144">
        <v>110</v>
      </c>
      <c r="H21" s="142">
        <v>66</v>
      </c>
      <c r="I21" s="143">
        <v>44</v>
      </c>
      <c r="J21" s="149">
        <v>9</v>
      </c>
      <c r="K21" s="149">
        <v>36</v>
      </c>
      <c r="L21" s="149">
        <v>21</v>
      </c>
      <c r="M21" s="146">
        <v>9</v>
      </c>
      <c r="N21" s="146">
        <v>28</v>
      </c>
      <c r="O21" s="146">
        <v>7</v>
      </c>
      <c r="P21" s="146">
        <v>21</v>
      </c>
    </row>
    <row r="22" spans="1:16" x14ac:dyDescent="0.25">
      <c r="A22" s="151">
        <v>407</v>
      </c>
      <c r="B22" s="152" t="s">
        <v>756</v>
      </c>
      <c r="C22" s="152" t="s">
        <v>18</v>
      </c>
      <c r="D22" s="152" t="s">
        <v>772</v>
      </c>
      <c r="E22" s="145">
        <v>13</v>
      </c>
      <c r="F22" s="145">
        <v>0</v>
      </c>
      <c r="G22" s="144">
        <v>18</v>
      </c>
      <c r="H22" s="142">
        <v>10</v>
      </c>
      <c r="I22" s="143">
        <v>8</v>
      </c>
      <c r="J22" s="149"/>
      <c r="K22" s="149">
        <v>8</v>
      </c>
      <c r="L22" s="149">
        <v>2</v>
      </c>
      <c r="M22" s="146"/>
      <c r="N22" s="146">
        <v>6</v>
      </c>
      <c r="O22" s="146">
        <v>2</v>
      </c>
      <c r="P22" s="146">
        <v>4</v>
      </c>
    </row>
    <row r="23" spans="1:16" x14ac:dyDescent="0.25">
      <c r="A23" s="151">
        <v>408</v>
      </c>
      <c r="B23" s="152" t="s">
        <v>756</v>
      </c>
      <c r="C23" s="152" t="s">
        <v>53</v>
      </c>
      <c r="D23" s="152" t="s">
        <v>773</v>
      </c>
      <c r="E23" s="145">
        <v>447</v>
      </c>
      <c r="F23" s="145">
        <v>121</v>
      </c>
      <c r="G23" s="144">
        <v>550</v>
      </c>
      <c r="H23" s="142">
        <v>268</v>
      </c>
      <c r="I23" s="143">
        <v>282</v>
      </c>
      <c r="J23" s="149">
        <v>70</v>
      </c>
      <c r="K23" s="149">
        <v>160</v>
      </c>
      <c r="L23" s="149">
        <v>38</v>
      </c>
      <c r="M23" s="146">
        <v>72</v>
      </c>
      <c r="N23" s="146">
        <v>147</v>
      </c>
      <c r="O23" s="146">
        <v>63</v>
      </c>
      <c r="P23" s="146">
        <v>120</v>
      </c>
    </row>
    <row r="24" spans="1:16" x14ac:dyDescent="0.25">
      <c r="A24" s="151">
        <v>409</v>
      </c>
      <c r="B24" s="152" t="s">
        <v>756</v>
      </c>
      <c r="C24" s="152" t="s">
        <v>29</v>
      </c>
      <c r="D24" s="152" t="s">
        <v>774</v>
      </c>
      <c r="E24" s="145">
        <v>126</v>
      </c>
      <c r="F24" s="145">
        <v>32</v>
      </c>
      <c r="G24" s="144">
        <v>105</v>
      </c>
      <c r="H24" s="142">
        <v>49</v>
      </c>
      <c r="I24" s="143">
        <v>56</v>
      </c>
      <c r="J24" s="149">
        <v>12</v>
      </c>
      <c r="K24" s="149">
        <v>32</v>
      </c>
      <c r="L24" s="149">
        <v>5</v>
      </c>
      <c r="M24" s="146">
        <v>9</v>
      </c>
      <c r="N24" s="146">
        <v>25</v>
      </c>
      <c r="O24" s="146">
        <v>22</v>
      </c>
      <c r="P24" s="146">
        <v>23</v>
      </c>
    </row>
    <row r="25" spans="1:16" x14ac:dyDescent="0.25">
      <c r="A25" s="151">
        <v>410</v>
      </c>
      <c r="B25" s="152" t="s">
        <v>756</v>
      </c>
      <c r="C25" s="152" t="s">
        <v>29</v>
      </c>
      <c r="D25" s="152" t="s">
        <v>775</v>
      </c>
      <c r="E25" s="145">
        <v>61</v>
      </c>
      <c r="F25" s="145">
        <v>11</v>
      </c>
      <c r="G25" s="144">
        <v>61</v>
      </c>
      <c r="H25" s="142">
        <v>28</v>
      </c>
      <c r="I25" s="143">
        <v>33</v>
      </c>
      <c r="J25" s="149">
        <v>3</v>
      </c>
      <c r="K25" s="149">
        <v>19</v>
      </c>
      <c r="L25" s="149">
        <v>6</v>
      </c>
      <c r="M25" s="146">
        <v>8</v>
      </c>
      <c r="N25" s="146">
        <v>14</v>
      </c>
      <c r="O25" s="146">
        <v>11</v>
      </c>
      <c r="P25" s="146">
        <v>13</v>
      </c>
    </row>
    <row r="26" spans="1:16" x14ac:dyDescent="0.25">
      <c r="A26" s="151">
        <v>411</v>
      </c>
      <c r="B26" s="152" t="s">
        <v>756</v>
      </c>
      <c r="C26" s="152" t="s">
        <v>18</v>
      </c>
      <c r="D26" s="152" t="s">
        <v>776</v>
      </c>
      <c r="E26" s="145">
        <v>109</v>
      </c>
      <c r="F26" s="145">
        <v>6</v>
      </c>
      <c r="G26" s="144">
        <v>95</v>
      </c>
      <c r="H26" s="142">
        <v>45</v>
      </c>
      <c r="I26" s="143">
        <v>50</v>
      </c>
      <c r="J26" s="149">
        <v>2</v>
      </c>
      <c r="K26" s="149">
        <v>20</v>
      </c>
      <c r="L26" s="149">
        <v>23</v>
      </c>
      <c r="M26" s="146">
        <v>3</v>
      </c>
      <c r="N26" s="146">
        <v>14</v>
      </c>
      <c r="O26" s="146">
        <v>33</v>
      </c>
      <c r="P26" s="146">
        <v>11</v>
      </c>
    </row>
    <row r="27" spans="1:16" x14ac:dyDescent="0.25">
      <c r="A27" s="151">
        <v>412</v>
      </c>
      <c r="B27" s="152" t="s">
        <v>756</v>
      </c>
      <c r="C27" s="152" t="s">
        <v>18</v>
      </c>
      <c r="D27" s="152" t="s">
        <v>777</v>
      </c>
      <c r="E27" s="145">
        <v>0</v>
      </c>
      <c r="F27" s="145">
        <v>0</v>
      </c>
      <c r="G27" s="144">
        <v>3</v>
      </c>
      <c r="H27" s="142">
        <v>0</v>
      </c>
      <c r="I27" s="143">
        <v>3</v>
      </c>
      <c r="J27" s="149"/>
      <c r="K27" s="149"/>
      <c r="L27" s="149"/>
      <c r="M27" s="146"/>
      <c r="N27" s="146">
        <v>3</v>
      </c>
      <c r="O27" s="146"/>
      <c r="P27" s="146">
        <v>2</v>
      </c>
    </row>
    <row r="28" spans="1:16" x14ac:dyDescent="0.25">
      <c r="A28" s="151">
        <v>413</v>
      </c>
      <c r="B28" s="152" t="s">
        <v>756</v>
      </c>
      <c r="C28" s="152" t="s">
        <v>29</v>
      </c>
      <c r="D28" s="152" t="s">
        <v>778</v>
      </c>
      <c r="E28" s="145">
        <v>7</v>
      </c>
      <c r="F28" s="145">
        <v>3</v>
      </c>
      <c r="G28" s="144">
        <v>9</v>
      </c>
      <c r="H28" s="142">
        <v>6</v>
      </c>
      <c r="I28" s="143">
        <v>3</v>
      </c>
      <c r="J28" s="149">
        <v>2</v>
      </c>
      <c r="K28" s="149">
        <v>3</v>
      </c>
      <c r="L28" s="149">
        <v>1</v>
      </c>
      <c r="M28" s="146">
        <v>1</v>
      </c>
      <c r="N28" s="146">
        <v>2</v>
      </c>
      <c r="O28" s="146"/>
      <c r="P28" s="146">
        <v>1</v>
      </c>
    </row>
    <row r="29" spans="1:16" x14ac:dyDescent="0.25">
      <c r="A29" s="151">
        <v>414</v>
      </c>
      <c r="B29" s="152" t="s">
        <v>756</v>
      </c>
      <c r="C29" s="152" t="s">
        <v>18</v>
      </c>
      <c r="D29" s="152" t="s">
        <v>779</v>
      </c>
      <c r="E29" s="145">
        <v>39</v>
      </c>
      <c r="F29" s="145">
        <v>0</v>
      </c>
      <c r="G29" s="144">
        <v>33</v>
      </c>
      <c r="H29" s="142">
        <v>17</v>
      </c>
      <c r="I29" s="143">
        <v>16</v>
      </c>
      <c r="J29" s="149"/>
      <c r="K29" s="149">
        <v>11</v>
      </c>
      <c r="L29" s="149">
        <v>6</v>
      </c>
      <c r="M29" s="146"/>
      <c r="N29" s="146">
        <v>2</v>
      </c>
      <c r="O29" s="146">
        <v>14</v>
      </c>
      <c r="P29" s="146">
        <v>1</v>
      </c>
    </row>
    <row r="30" spans="1:16" x14ac:dyDescent="0.25">
      <c r="A30" s="151">
        <v>415</v>
      </c>
      <c r="B30" s="152" t="s">
        <v>756</v>
      </c>
      <c r="C30" s="152" t="s">
        <v>18</v>
      </c>
      <c r="D30" s="152" t="s">
        <v>780</v>
      </c>
      <c r="E30" s="145">
        <v>513</v>
      </c>
      <c r="F30" s="145">
        <v>63</v>
      </c>
      <c r="G30" s="144">
        <v>516</v>
      </c>
      <c r="H30" s="142">
        <v>252</v>
      </c>
      <c r="I30" s="143">
        <v>264</v>
      </c>
      <c r="J30" s="149">
        <v>33</v>
      </c>
      <c r="K30" s="149">
        <v>187</v>
      </c>
      <c r="L30" s="149">
        <v>32</v>
      </c>
      <c r="M30" s="146">
        <v>36</v>
      </c>
      <c r="N30" s="146">
        <v>124</v>
      </c>
      <c r="O30" s="146">
        <v>104</v>
      </c>
      <c r="P30" s="146">
        <v>83</v>
      </c>
    </row>
    <row r="31" spans="1:16" x14ac:dyDescent="0.25">
      <c r="A31" s="151">
        <v>416</v>
      </c>
      <c r="B31" s="152" t="s">
        <v>756</v>
      </c>
      <c r="C31" s="152" t="s">
        <v>53</v>
      </c>
      <c r="D31" s="152" t="s">
        <v>781</v>
      </c>
      <c r="E31" s="145">
        <v>0</v>
      </c>
      <c r="F31" s="145">
        <v>0</v>
      </c>
      <c r="G31" s="144">
        <v>0</v>
      </c>
      <c r="H31" s="142">
        <v>0</v>
      </c>
      <c r="I31" s="143">
        <v>0</v>
      </c>
      <c r="J31" s="149"/>
      <c r="K31" s="149"/>
      <c r="L31" s="149"/>
      <c r="M31" s="146"/>
      <c r="N31" s="146"/>
      <c r="O31" s="146"/>
      <c r="P31" s="146"/>
    </row>
    <row r="32" spans="1:16" x14ac:dyDescent="0.25">
      <c r="A32" s="151">
        <v>417</v>
      </c>
      <c r="B32" s="152" t="s">
        <v>756</v>
      </c>
      <c r="C32" s="152" t="s">
        <v>53</v>
      </c>
      <c r="D32" s="152" t="s">
        <v>782</v>
      </c>
      <c r="E32" s="145">
        <v>1519</v>
      </c>
      <c r="F32" s="145">
        <v>388</v>
      </c>
      <c r="G32" s="144">
        <v>1498</v>
      </c>
      <c r="H32" s="142">
        <v>714</v>
      </c>
      <c r="I32" s="143">
        <v>784</v>
      </c>
      <c r="J32" s="149">
        <v>203</v>
      </c>
      <c r="K32" s="149">
        <v>429</v>
      </c>
      <c r="L32" s="149">
        <v>82</v>
      </c>
      <c r="M32" s="146">
        <v>179</v>
      </c>
      <c r="N32" s="146">
        <v>382</v>
      </c>
      <c r="O32" s="146">
        <v>223</v>
      </c>
      <c r="P32" s="146">
        <v>306</v>
      </c>
    </row>
    <row r="33" spans="1:16" x14ac:dyDescent="0.25">
      <c r="A33" s="151">
        <v>418</v>
      </c>
      <c r="B33" s="152" t="s">
        <v>756</v>
      </c>
      <c r="C33" s="152" t="s">
        <v>53</v>
      </c>
      <c r="D33" s="152" t="s">
        <v>783</v>
      </c>
      <c r="E33" s="145">
        <v>661</v>
      </c>
      <c r="F33" s="145">
        <v>142</v>
      </c>
      <c r="G33" s="144">
        <v>658</v>
      </c>
      <c r="H33" s="142">
        <v>312</v>
      </c>
      <c r="I33" s="143">
        <v>346</v>
      </c>
      <c r="J33" s="149">
        <v>74</v>
      </c>
      <c r="K33" s="149">
        <v>181</v>
      </c>
      <c r="L33" s="149">
        <v>57</v>
      </c>
      <c r="M33" s="146">
        <v>71</v>
      </c>
      <c r="N33" s="146">
        <v>164</v>
      </c>
      <c r="O33" s="146">
        <v>111</v>
      </c>
      <c r="P33" s="146">
        <v>131</v>
      </c>
    </row>
    <row r="34" spans="1:16" x14ac:dyDescent="0.25">
      <c r="A34" s="151">
        <v>419</v>
      </c>
      <c r="B34" s="152" t="s">
        <v>756</v>
      </c>
      <c r="C34" s="152" t="s">
        <v>29</v>
      </c>
      <c r="D34" s="152" t="s">
        <v>784</v>
      </c>
      <c r="E34" s="145">
        <v>362</v>
      </c>
      <c r="F34" s="145">
        <v>76</v>
      </c>
      <c r="G34" s="144">
        <v>397</v>
      </c>
      <c r="H34" s="142">
        <v>195</v>
      </c>
      <c r="I34" s="143">
        <v>202</v>
      </c>
      <c r="J34" s="149">
        <v>39</v>
      </c>
      <c r="K34" s="149">
        <v>131</v>
      </c>
      <c r="L34" s="149">
        <v>25</v>
      </c>
      <c r="M34" s="146">
        <v>49</v>
      </c>
      <c r="N34" s="146">
        <v>105</v>
      </c>
      <c r="O34" s="146">
        <v>48</v>
      </c>
      <c r="P34" s="146">
        <v>74</v>
      </c>
    </row>
    <row r="35" spans="1:16" x14ac:dyDescent="0.25">
      <c r="A35" s="151">
        <v>420</v>
      </c>
      <c r="B35" s="152" t="s">
        <v>756</v>
      </c>
      <c r="C35" s="152" t="s">
        <v>29</v>
      </c>
      <c r="D35" s="152" t="s">
        <v>785</v>
      </c>
      <c r="E35" s="145">
        <v>48</v>
      </c>
      <c r="F35" s="145">
        <v>0</v>
      </c>
      <c r="G35" s="144">
        <v>49</v>
      </c>
      <c r="H35" s="142">
        <v>23</v>
      </c>
      <c r="I35" s="143">
        <v>26</v>
      </c>
      <c r="J35" s="149">
        <v>5</v>
      </c>
      <c r="K35" s="149">
        <v>13</v>
      </c>
      <c r="L35" s="149">
        <v>5</v>
      </c>
      <c r="M35" s="146">
        <v>6</v>
      </c>
      <c r="N35" s="146">
        <v>11</v>
      </c>
      <c r="O35" s="146">
        <v>9</v>
      </c>
      <c r="P35" s="146">
        <v>6</v>
      </c>
    </row>
    <row r="36" spans="1:16" x14ac:dyDescent="0.25">
      <c r="A36" s="151">
        <v>421</v>
      </c>
      <c r="B36" s="152" t="s">
        <v>756</v>
      </c>
      <c r="C36" s="152" t="s">
        <v>18</v>
      </c>
      <c r="D36" s="152" t="s">
        <v>786</v>
      </c>
      <c r="E36" s="145">
        <v>18</v>
      </c>
      <c r="F36" s="145">
        <v>5</v>
      </c>
      <c r="G36" s="144">
        <v>14</v>
      </c>
      <c r="H36" s="142">
        <v>7</v>
      </c>
      <c r="I36" s="143">
        <v>7</v>
      </c>
      <c r="J36" s="149"/>
      <c r="K36" s="149">
        <v>7</v>
      </c>
      <c r="L36" s="149"/>
      <c r="M36" s="146">
        <v>2</v>
      </c>
      <c r="N36" s="146">
        <v>3</v>
      </c>
      <c r="O36" s="146">
        <v>2</v>
      </c>
      <c r="P36" s="146">
        <v>1</v>
      </c>
    </row>
    <row r="37" spans="1:16" x14ac:dyDescent="0.25">
      <c r="A37" s="151">
        <v>422</v>
      </c>
      <c r="B37" s="152" t="s">
        <v>756</v>
      </c>
      <c r="C37" s="152" t="s">
        <v>18</v>
      </c>
      <c r="D37" s="152" t="s">
        <v>787</v>
      </c>
      <c r="E37" s="145">
        <v>3</v>
      </c>
      <c r="F37" s="145">
        <v>0</v>
      </c>
      <c r="G37" s="144">
        <v>3</v>
      </c>
      <c r="H37" s="142">
        <v>2</v>
      </c>
      <c r="I37" s="143">
        <v>1</v>
      </c>
      <c r="J37" s="149"/>
      <c r="K37" s="149">
        <v>2</v>
      </c>
      <c r="L37" s="149"/>
      <c r="M37" s="146"/>
      <c r="N37" s="146"/>
      <c r="O37" s="146">
        <v>1</v>
      </c>
      <c r="P37" s="146"/>
    </row>
    <row r="38" spans="1:16" x14ac:dyDescent="0.25">
      <c r="A38" s="151">
        <v>423</v>
      </c>
      <c r="B38" s="152" t="s">
        <v>756</v>
      </c>
      <c r="C38" s="152" t="s">
        <v>29</v>
      </c>
      <c r="D38" s="152" t="s">
        <v>276</v>
      </c>
      <c r="E38" s="145">
        <v>20</v>
      </c>
      <c r="F38" s="145">
        <v>1</v>
      </c>
      <c r="G38" s="144">
        <v>17</v>
      </c>
      <c r="H38" s="142">
        <v>10</v>
      </c>
      <c r="I38" s="143">
        <v>7</v>
      </c>
      <c r="J38" s="149"/>
      <c r="K38" s="149">
        <v>7</v>
      </c>
      <c r="L38" s="149">
        <v>3</v>
      </c>
      <c r="M38" s="146">
        <v>1</v>
      </c>
      <c r="N38" s="146">
        <v>2</v>
      </c>
      <c r="O38" s="146">
        <v>4</v>
      </c>
      <c r="P38" s="146">
        <v>1</v>
      </c>
    </row>
    <row r="39" spans="1:16" x14ac:dyDescent="0.25">
      <c r="A39" s="151">
        <v>424</v>
      </c>
      <c r="B39" s="152" t="s">
        <v>756</v>
      </c>
      <c r="C39" s="152" t="s">
        <v>18</v>
      </c>
      <c r="D39" s="152" t="s">
        <v>788</v>
      </c>
      <c r="E39" s="145">
        <v>2</v>
      </c>
      <c r="F39" s="145">
        <v>0</v>
      </c>
      <c r="G39" s="144">
        <v>2</v>
      </c>
      <c r="H39" s="142">
        <v>1</v>
      </c>
      <c r="I39" s="143">
        <v>1</v>
      </c>
      <c r="J39" s="149"/>
      <c r="K39" s="149"/>
      <c r="L39" s="149">
        <v>1</v>
      </c>
      <c r="M39" s="146"/>
      <c r="N39" s="146"/>
      <c r="O39" s="146">
        <v>1</v>
      </c>
      <c r="P39" s="146"/>
    </row>
    <row r="40" spans="1:16" x14ac:dyDescent="0.25">
      <c r="A40" s="151">
        <v>425</v>
      </c>
      <c r="B40" s="152" t="s">
        <v>756</v>
      </c>
      <c r="C40" s="152" t="s">
        <v>29</v>
      </c>
      <c r="D40" s="152" t="s">
        <v>470</v>
      </c>
      <c r="E40" s="145">
        <v>28</v>
      </c>
      <c r="F40" s="145">
        <v>0</v>
      </c>
      <c r="G40" s="144">
        <v>28</v>
      </c>
      <c r="H40" s="142">
        <v>17</v>
      </c>
      <c r="I40" s="143">
        <v>11</v>
      </c>
      <c r="J40" s="149">
        <v>2</v>
      </c>
      <c r="K40" s="149">
        <v>11</v>
      </c>
      <c r="L40" s="149">
        <v>4</v>
      </c>
      <c r="M40" s="146"/>
      <c r="N40" s="146">
        <v>5</v>
      </c>
      <c r="O40" s="146">
        <v>6</v>
      </c>
      <c r="P40" s="146">
        <v>4</v>
      </c>
    </row>
    <row r="41" spans="1:16" x14ac:dyDescent="0.25">
      <c r="A41" s="151">
        <v>426</v>
      </c>
      <c r="B41" s="152" t="s">
        <v>756</v>
      </c>
      <c r="C41" s="152" t="s">
        <v>29</v>
      </c>
      <c r="D41" s="152" t="s">
        <v>789</v>
      </c>
      <c r="E41" s="145">
        <v>174</v>
      </c>
      <c r="F41" s="145">
        <v>44</v>
      </c>
      <c r="G41" s="144">
        <v>141</v>
      </c>
      <c r="H41" s="142">
        <v>72</v>
      </c>
      <c r="I41" s="143">
        <v>69</v>
      </c>
      <c r="J41" s="149">
        <v>3</v>
      </c>
      <c r="K41" s="149">
        <v>61</v>
      </c>
      <c r="L41" s="149">
        <v>8</v>
      </c>
      <c r="M41" s="146">
        <v>7</v>
      </c>
      <c r="N41" s="146">
        <v>45</v>
      </c>
      <c r="O41" s="146">
        <v>17</v>
      </c>
      <c r="P41" s="146">
        <v>25</v>
      </c>
    </row>
    <row r="42" spans="1:16" x14ac:dyDescent="0.25">
      <c r="A42" s="151">
        <v>427</v>
      </c>
      <c r="B42" s="152" t="s">
        <v>756</v>
      </c>
      <c r="C42" s="152" t="s">
        <v>29</v>
      </c>
      <c r="D42" s="152" t="s">
        <v>790</v>
      </c>
      <c r="E42" s="145">
        <v>0</v>
      </c>
      <c r="F42" s="145">
        <v>0</v>
      </c>
      <c r="G42" s="144">
        <v>0</v>
      </c>
      <c r="H42" s="142">
        <v>0</v>
      </c>
      <c r="I42" s="143">
        <v>0</v>
      </c>
      <c r="J42" s="149"/>
      <c r="K42" s="149"/>
      <c r="L42" s="149"/>
      <c r="M42" s="146"/>
      <c r="N42" s="146"/>
      <c r="O42" s="146"/>
      <c r="P42" s="146"/>
    </row>
    <row r="43" spans="1:16" x14ac:dyDescent="0.25">
      <c r="A43" s="151">
        <v>428</v>
      </c>
      <c r="B43" s="152" t="s">
        <v>756</v>
      </c>
      <c r="C43" s="152" t="s">
        <v>53</v>
      </c>
      <c r="D43" s="152" t="s">
        <v>280</v>
      </c>
      <c r="E43" s="145">
        <v>151</v>
      </c>
      <c r="F43" s="145">
        <v>16</v>
      </c>
      <c r="G43" s="144">
        <v>159</v>
      </c>
      <c r="H43" s="142">
        <v>69</v>
      </c>
      <c r="I43" s="143">
        <v>90</v>
      </c>
      <c r="J43" s="149">
        <v>9</v>
      </c>
      <c r="K43" s="149">
        <v>42</v>
      </c>
      <c r="L43" s="149">
        <v>18</v>
      </c>
      <c r="M43" s="146">
        <v>11</v>
      </c>
      <c r="N43" s="146">
        <v>29</v>
      </c>
      <c r="O43" s="146">
        <v>50</v>
      </c>
      <c r="P43" s="146">
        <v>25</v>
      </c>
    </row>
    <row r="44" spans="1:16" x14ac:dyDescent="0.25">
      <c r="A44" s="151">
        <v>429</v>
      </c>
      <c r="B44" s="152" t="s">
        <v>756</v>
      </c>
      <c r="C44" s="152" t="s">
        <v>29</v>
      </c>
      <c r="D44" s="152" t="s">
        <v>791</v>
      </c>
      <c r="E44" s="145">
        <v>238</v>
      </c>
      <c r="F44" s="145">
        <v>72</v>
      </c>
      <c r="G44" s="144">
        <v>213</v>
      </c>
      <c r="H44" s="142">
        <v>111</v>
      </c>
      <c r="I44" s="143">
        <v>102</v>
      </c>
      <c r="J44" s="149">
        <v>37</v>
      </c>
      <c r="K44" s="149">
        <v>63</v>
      </c>
      <c r="L44" s="149">
        <v>11</v>
      </c>
      <c r="M44" s="146">
        <v>21</v>
      </c>
      <c r="N44" s="146">
        <v>59</v>
      </c>
      <c r="O44" s="146">
        <v>22</v>
      </c>
      <c r="P44" s="146">
        <v>43</v>
      </c>
    </row>
    <row r="45" spans="1:16" x14ac:dyDescent="0.25">
      <c r="A45" s="151">
        <v>430</v>
      </c>
      <c r="B45" s="152" t="s">
        <v>756</v>
      </c>
      <c r="C45" s="152" t="s">
        <v>29</v>
      </c>
      <c r="D45" s="152" t="s">
        <v>792</v>
      </c>
      <c r="E45" s="145">
        <v>12</v>
      </c>
      <c r="F45" s="145">
        <v>3</v>
      </c>
      <c r="G45" s="144">
        <v>12</v>
      </c>
      <c r="H45" s="142">
        <v>7</v>
      </c>
      <c r="I45" s="143">
        <v>5</v>
      </c>
      <c r="J45" s="149">
        <v>2</v>
      </c>
      <c r="K45" s="149">
        <v>2</v>
      </c>
      <c r="L45" s="149">
        <v>3</v>
      </c>
      <c r="M45" s="146">
        <v>1</v>
      </c>
      <c r="N45" s="146">
        <v>2</v>
      </c>
      <c r="O45" s="146">
        <v>2</v>
      </c>
      <c r="P45" s="146">
        <v>1</v>
      </c>
    </row>
    <row r="46" spans="1:16" x14ac:dyDescent="0.25">
      <c r="A46" s="151">
        <v>431</v>
      </c>
      <c r="B46" s="152" t="s">
        <v>756</v>
      </c>
      <c r="C46" s="152" t="s">
        <v>18</v>
      </c>
      <c r="D46" s="152" t="s">
        <v>793</v>
      </c>
      <c r="E46" s="145">
        <v>59</v>
      </c>
      <c r="F46" s="145">
        <v>3</v>
      </c>
      <c r="G46" s="144">
        <v>57</v>
      </c>
      <c r="H46" s="142">
        <v>27</v>
      </c>
      <c r="I46" s="143">
        <v>30</v>
      </c>
      <c r="J46" s="149">
        <v>2</v>
      </c>
      <c r="K46" s="149">
        <v>22</v>
      </c>
      <c r="L46" s="149">
        <v>3</v>
      </c>
      <c r="M46" s="146">
        <v>1</v>
      </c>
      <c r="N46" s="146">
        <v>8</v>
      </c>
      <c r="O46" s="146">
        <v>21</v>
      </c>
      <c r="P46" s="146">
        <v>5</v>
      </c>
    </row>
    <row r="47" spans="1:16" x14ac:dyDescent="0.25">
      <c r="A47" s="151">
        <v>432</v>
      </c>
      <c r="B47" s="152" t="s">
        <v>756</v>
      </c>
      <c r="C47" s="152" t="s">
        <v>53</v>
      </c>
      <c r="D47" s="152" t="s">
        <v>794</v>
      </c>
      <c r="E47" s="145">
        <v>402</v>
      </c>
      <c r="F47" s="145">
        <v>65</v>
      </c>
      <c r="G47" s="144">
        <v>353</v>
      </c>
      <c r="H47" s="142">
        <v>163</v>
      </c>
      <c r="I47" s="143">
        <v>190</v>
      </c>
      <c r="J47" s="149">
        <v>18</v>
      </c>
      <c r="K47" s="149">
        <v>100</v>
      </c>
      <c r="L47" s="149">
        <v>45</v>
      </c>
      <c r="M47" s="146">
        <v>29</v>
      </c>
      <c r="N47" s="146">
        <v>82</v>
      </c>
      <c r="O47" s="146">
        <v>79</v>
      </c>
      <c r="P47" s="146">
        <v>54</v>
      </c>
    </row>
    <row r="48" spans="1:16" x14ac:dyDescent="0.25">
      <c r="A48" s="151">
        <v>433</v>
      </c>
      <c r="B48" s="152" t="s">
        <v>756</v>
      </c>
      <c r="C48" s="152" t="s">
        <v>29</v>
      </c>
      <c r="D48" s="152" t="s">
        <v>795</v>
      </c>
      <c r="E48" s="145">
        <v>140</v>
      </c>
      <c r="F48" s="145">
        <v>31</v>
      </c>
      <c r="G48" s="144">
        <v>165</v>
      </c>
      <c r="H48" s="142">
        <v>91</v>
      </c>
      <c r="I48" s="143">
        <v>74</v>
      </c>
      <c r="J48" s="149">
        <v>22</v>
      </c>
      <c r="K48" s="149">
        <v>54</v>
      </c>
      <c r="L48" s="149">
        <v>15</v>
      </c>
      <c r="M48" s="146">
        <v>14</v>
      </c>
      <c r="N48" s="146">
        <v>43</v>
      </c>
      <c r="O48" s="146">
        <v>17</v>
      </c>
      <c r="P48" s="146">
        <v>29</v>
      </c>
    </row>
    <row r="49" spans="1:16" x14ac:dyDescent="0.25">
      <c r="A49" s="151">
        <v>434</v>
      </c>
      <c r="B49" s="152" t="s">
        <v>756</v>
      </c>
      <c r="C49" s="152" t="s">
        <v>53</v>
      </c>
      <c r="D49" s="152" t="s">
        <v>700</v>
      </c>
      <c r="E49" s="145">
        <v>497</v>
      </c>
      <c r="F49" s="145">
        <v>87</v>
      </c>
      <c r="G49" s="144">
        <v>495</v>
      </c>
      <c r="H49" s="142">
        <v>235</v>
      </c>
      <c r="I49" s="143">
        <v>260</v>
      </c>
      <c r="J49" s="149">
        <v>40</v>
      </c>
      <c r="K49" s="149">
        <v>147</v>
      </c>
      <c r="L49" s="149">
        <v>48</v>
      </c>
      <c r="M49" s="146">
        <v>47</v>
      </c>
      <c r="N49" s="146">
        <v>138</v>
      </c>
      <c r="O49" s="146">
        <v>75</v>
      </c>
      <c r="P49" s="146">
        <v>96</v>
      </c>
    </row>
    <row r="50" spans="1:16" x14ac:dyDescent="0.25">
      <c r="A50" s="151">
        <v>435</v>
      </c>
      <c r="B50" s="152" t="s">
        <v>756</v>
      </c>
      <c r="C50" s="152" t="s">
        <v>29</v>
      </c>
      <c r="D50" s="152" t="s">
        <v>796</v>
      </c>
      <c r="E50" s="145">
        <v>20</v>
      </c>
      <c r="F50" s="145">
        <v>4</v>
      </c>
      <c r="G50" s="144">
        <v>34</v>
      </c>
      <c r="H50" s="142">
        <v>18</v>
      </c>
      <c r="I50" s="143">
        <v>16</v>
      </c>
      <c r="J50" s="149"/>
      <c r="K50" s="149">
        <v>18</v>
      </c>
      <c r="L50" s="149"/>
      <c r="M50" s="146"/>
      <c r="N50" s="146">
        <v>12</v>
      </c>
      <c r="O50" s="146">
        <v>4</v>
      </c>
      <c r="P50" s="146">
        <v>8</v>
      </c>
    </row>
    <row r="51" spans="1:16" x14ac:dyDescent="0.25">
      <c r="A51" s="151">
        <v>436</v>
      </c>
      <c r="B51" s="152" t="s">
        <v>756</v>
      </c>
      <c r="C51" s="152" t="s">
        <v>53</v>
      </c>
      <c r="D51" s="152" t="s">
        <v>482</v>
      </c>
      <c r="E51" s="145">
        <v>517</v>
      </c>
      <c r="F51" s="145">
        <v>115</v>
      </c>
      <c r="G51" s="144">
        <v>517</v>
      </c>
      <c r="H51" s="142">
        <v>244</v>
      </c>
      <c r="I51" s="143">
        <v>273</v>
      </c>
      <c r="J51" s="149">
        <v>59</v>
      </c>
      <c r="K51" s="149">
        <v>157</v>
      </c>
      <c r="L51" s="149">
        <v>28</v>
      </c>
      <c r="M51" s="146">
        <v>56</v>
      </c>
      <c r="N51" s="146">
        <v>134</v>
      </c>
      <c r="O51" s="146">
        <v>83</v>
      </c>
      <c r="P51" s="146">
        <v>98</v>
      </c>
    </row>
    <row r="52" spans="1:16" x14ac:dyDescent="0.25">
      <c r="A52" s="151">
        <v>437</v>
      </c>
      <c r="B52" s="152" t="s">
        <v>756</v>
      </c>
      <c r="C52" s="152" t="s">
        <v>18</v>
      </c>
      <c r="D52" s="152" t="s">
        <v>797</v>
      </c>
      <c r="E52" s="145">
        <v>83</v>
      </c>
      <c r="F52" s="145">
        <v>8</v>
      </c>
      <c r="G52" s="144">
        <v>68</v>
      </c>
      <c r="H52" s="142">
        <v>33</v>
      </c>
      <c r="I52" s="143">
        <v>35</v>
      </c>
      <c r="J52" s="149">
        <v>3</v>
      </c>
      <c r="K52" s="149">
        <v>23</v>
      </c>
      <c r="L52" s="149">
        <v>7</v>
      </c>
      <c r="M52" s="146">
        <v>1</v>
      </c>
      <c r="N52" s="146">
        <v>15</v>
      </c>
      <c r="O52" s="146">
        <v>19</v>
      </c>
      <c r="P52" s="146">
        <v>7</v>
      </c>
    </row>
    <row r="53" spans="1:16" x14ac:dyDescent="0.25">
      <c r="A53" s="151">
        <v>438</v>
      </c>
      <c r="B53" s="152" t="s">
        <v>756</v>
      </c>
      <c r="C53" s="152" t="s">
        <v>18</v>
      </c>
      <c r="D53" s="152" t="s">
        <v>798</v>
      </c>
      <c r="E53" s="145">
        <v>526</v>
      </c>
      <c r="F53" s="145">
        <v>108</v>
      </c>
      <c r="G53" s="144">
        <v>897</v>
      </c>
      <c r="H53" s="142">
        <v>434</v>
      </c>
      <c r="I53" s="143">
        <v>463</v>
      </c>
      <c r="J53" s="149">
        <v>70</v>
      </c>
      <c r="K53" s="149">
        <v>285</v>
      </c>
      <c r="L53" s="149">
        <v>79</v>
      </c>
      <c r="M53" s="146">
        <v>89</v>
      </c>
      <c r="N53" s="146">
        <v>197</v>
      </c>
      <c r="O53" s="146">
        <v>177</v>
      </c>
      <c r="P53" s="146">
        <v>136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25" right="0.25" top="0.75" bottom="0.75" header="0.3" footer="0.3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83"/>
  <sheetViews>
    <sheetView topLeftCell="A41" zoomScale="80" zoomScaleNormal="80" workbookViewId="0">
      <selection activeCell="R82" sqref="R82"/>
    </sheetView>
  </sheetViews>
  <sheetFormatPr defaultRowHeight="15" x14ac:dyDescent="0.25"/>
  <cols>
    <col min="1" max="1" width="5.140625" customWidth="1"/>
    <col min="2" max="2" width="17.7109375" customWidth="1"/>
    <col min="3" max="3" width="5" customWidth="1"/>
    <col min="4" max="4" width="17.140625" customWidth="1"/>
    <col min="5" max="5" width="10.28515625" customWidth="1"/>
    <col min="6" max="6" width="11.7109375" customWidth="1"/>
    <col min="7" max="7" width="12.5703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A3" s="62"/>
      <c r="B3" s="62"/>
      <c r="C3" s="62"/>
      <c r="D3" s="62"/>
      <c r="E3" s="62"/>
      <c r="F3" s="62"/>
      <c r="G3" s="62">
        <f>SUM(G5:G83)</f>
        <v>15066</v>
      </c>
      <c r="H3" s="130">
        <f t="shared" ref="H3:P3" si="0">SUM(H5:H83)</f>
        <v>7165</v>
      </c>
      <c r="I3" s="130">
        <f t="shared" si="0"/>
        <v>7901</v>
      </c>
      <c r="J3" s="130">
        <f t="shared" si="0"/>
        <v>1553</v>
      </c>
      <c r="K3" s="130">
        <f t="shared" si="0"/>
        <v>4444</v>
      </c>
      <c r="L3" s="130">
        <f t="shared" si="0"/>
        <v>1168</v>
      </c>
      <c r="M3" s="130">
        <f t="shared" si="0"/>
        <v>1533</v>
      </c>
      <c r="N3" s="130">
        <f t="shared" si="0"/>
        <v>4360</v>
      </c>
      <c r="O3" s="130">
        <f t="shared" si="0"/>
        <v>2008</v>
      </c>
      <c r="P3" s="130">
        <f t="shared" si="0"/>
        <v>3196</v>
      </c>
      <c r="Q3" s="40" t="s">
        <v>606</v>
      </c>
    </row>
    <row r="4" spans="1:17" x14ac:dyDescent="0.25">
      <c r="A4" s="21" t="s">
        <v>153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x14ac:dyDescent="0.25">
      <c r="A5" s="94">
        <v>439</v>
      </c>
      <c r="B5" s="95" t="s">
        <v>319</v>
      </c>
      <c r="C5" s="95" t="s">
        <v>29</v>
      </c>
      <c r="D5" s="95" t="s">
        <v>320</v>
      </c>
      <c r="E5" s="92">
        <v>94</v>
      </c>
      <c r="F5" s="92">
        <v>19</v>
      </c>
      <c r="G5" s="91">
        <v>120</v>
      </c>
      <c r="H5" s="89">
        <v>65</v>
      </c>
      <c r="I5" s="90">
        <v>55</v>
      </c>
      <c r="J5" s="96">
        <v>12</v>
      </c>
      <c r="K5" s="96">
        <v>42</v>
      </c>
      <c r="L5" s="96">
        <v>11</v>
      </c>
      <c r="M5" s="93">
        <v>9</v>
      </c>
      <c r="N5" s="93">
        <v>32</v>
      </c>
      <c r="O5" s="93">
        <v>14</v>
      </c>
      <c r="P5" s="93">
        <v>28</v>
      </c>
    </row>
    <row r="6" spans="1:17" x14ac:dyDescent="0.25">
      <c r="A6" s="94">
        <v>440</v>
      </c>
      <c r="B6" s="95" t="s">
        <v>319</v>
      </c>
      <c r="C6" s="95" t="s">
        <v>18</v>
      </c>
      <c r="D6" s="95" t="s">
        <v>320</v>
      </c>
      <c r="E6" s="92">
        <v>289</v>
      </c>
      <c r="F6" s="92">
        <v>43</v>
      </c>
      <c r="G6" s="91">
        <v>383</v>
      </c>
      <c r="H6" s="89">
        <v>193</v>
      </c>
      <c r="I6" s="90">
        <v>190</v>
      </c>
      <c r="J6" s="96">
        <v>22</v>
      </c>
      <c r="K6" s="96">
        <v>130</v>
      </c>
      <c r="L6" s="96">
        <v>41</v>
      </c>
      <c r="M6" s="93">
        <v>31</v>
      </c>
      <c r="N6" s="93">
        <v>104</v>
      </c>
      <c r="O6" s="93">
        <v>55</v>
      </c>
      <c r="P6" s="93">
        <v>77</v>
      </c>
    </row>
    <row r="7" spans="1:17" x14ac:dyDescent="0.25">
      <c r="A7" s="94">
        <v>441</v>
      </c>
      <c r="B7" s="95" t="s">
        <v>319</v>
      </c>
      <c r="C7" s="95" t="s">
        <v>29</v>
      </c>
      <c r="D7" s="95" t="s">
        <v>321</v>
      </c>
      <c r="E7" s="92">
        <v>11</v>
      </c>
      <c r="F7" s="92">
        <v>1</v>
      </c>
      <c r="G7" s="91">
        <v>15</v>
      </c>
      <c r="H7" s="89">
        <v>9</v>
      </c>
      <c r="I7" s="90">
        <v>6</v>
      </c>
      <c r="J7" s="96">
        <v>1</v>
      </c>
      <c r="K7" s="96">
        <v>4</v>
      </c>
      <c r="L7" s="96">
        <v>4</v>
      </c>
      <c r="M7" s="93">
        <v>1</v>
      </c>
      <c r="N7" s="93">
        <v>4</v>
      </c>
      <c r="O7" s="93">
        <v>1</v>
      </c>
      <c r="P7" s="93">
        <v>2</v>
      </c>
    </row>
    <row r="8" spans="1:17" x14ac:dyDescent="0.25">
      <c r="A8" s="94">
        <v>442</v>
      </c>
      <c r="B8" s="95" t="s">
        <v>319</v>
      </c>
      <c r="C8" s="95" t="s">
        <v>29</v>
      </c>
      <c r="D8" s="95" t="s">
        <v>322</v>
      </c>
      <c r="E8" s="92">
        <v>4</v>
      </c>
      <c r="F8" s="92">
        <v>0</v>
      </c>
      <c r="G8" s="91">
        <v>6</v>
      </c>
      <c r="H8" s="89">
        <v>4</v>
      </c>
      <c r="I8" s="90">
        <v>2</v>
      </c>
      <c r="J8" s="96">
        <v>0</v>
      </c>
      <c r="K8" s="96">
        <v>2</v>
      </c>
      <c r="L8" s="96">
        <v>2</v>
      </c>
      <c r="M8" s="93">
        <v>0</v>
      </c>
      <c r="N8" s="93">
        <v>0</v>
      </c>
      <c r="O8" s="93">
        <v>2</v>
      </c>
      <c r="P8" s="93">
        <v>0</v>
      </c>
    </row>
    <row r="9" spans="1:17" x14ac:dyDescent="0.25">
      <c r="A9" s="94">
        <v>443</v>
      </c>
      <c r="B9" s="95" t="s">
        <v>319</v>
      </c>
      <c r="C9" s="95" t="s">
        <v>29</v>
      </c>
      <c r="D9" s="95" t="s">
        <v>323</v>
      </c>
      <c r="E9" s="92">
        <v>6</v>
      </c>
      <c r="F9" s="92">
        <v>0</v>
      </c>
      <c r="G9" s="91">
        <v>17</v>
      </c>
      <c r="H9" s="89">
        <v>10</v>
      </c>
      <c r="I9" s="90">
        <v>7</v>
      </c>
      <c r="J9" s="96">
        <v>1</v>
      </c>
      <c r="K9" s="96">
        <v>6</v>
      </c>
      <c r="L9" s="96">
        <v>3</v>
      </c>
      <c r="M9" s="93">
        <v>1</v>
      </c>
      <c r="N9" s="93">
        <v>4</v>
      </c>
      <c r="O9" s="93">
        <v>2</v>
      </c>
      <c r="P9" s="93">
        <v>3</v>
      </c>
    </row>
    <row r="10" spans="1:17" x14ac:dyDescent="0.25">
      <c r="A10" s="94">
        <v>444</v>
      </c>
      <c r="B10" s="95" t="s">
        <v>319</v>
      </c>
      <c r="C10" s="95" t="s">
        <v>53</v>
      </c>
      <c r="D10" s="95" t="s">
        <v>324</v>
      </c>
      <c r="E10" s="92">
        <v>6998</v>
      </c>
      <c r="F10" s="92">
        <v>1872</v>
      </c>
      <c r="G10" s="91">
        <v>6855</v>
      </c>
      <c r="H10" s="89">
        <v>3085</v>
      </c>
      <c r="I10" s="90">
        <v>3770</v>
      </c>
      <c r="J10" s="96">
        <v>770</v>
      </c>
      <c r="K10" s="96">
        <v>1874</v>
      </c>
      <c r="L10" s="96">
        <v>441</v>
      </c>
      <c r="M10" s="93">
        <v>897</v>
      </c>
      <c r="N10" s="93">
        <v>2036</v>
      </c>
      <c r="O10" s="93">
        <v>837</v>
      </c>
      <c r="P10" s="93">
        <v>1504</v>
      </c>
    </row>
    <row r="11" spans="1:17" x14ac:dyDescent="0.25">
      <c r="A11" s="94">
        <v>445</v>
      </c>
      <c r="B11" s="95" t="s">
        <v>319</v>
      </c>
      <c r="C11" s="95" t="s">
        <v>18</v>
      </c>
      <c r="D11" s="95" t="s">
        <v>325</v>
      </c>
      <c r="E11" s="92">
        <v>612</v>
      </c>
      <c r="F11" s="92">
        <v>83</v>
      </c>
      <c r="G11" s="91">
        <v>584</v>
      </c>
      <c r="H11" s="89">
        <v>300</v>
      </c>
      <c r="I11" s="90">
        <v>284</v>
      </c>
      <c r="J11" s="96">
        <v>50</v>
      </c>
      <c r="K11" s="96">
        <v>211</v>
      </c>
      <c r="L11" s="96">
        <v>39</v>
      </c>
      <c r="M11" s="93">
        <v>38</v>
      </c>
      <c r="N11" s="93">
        <v>187</v>
      </c>
      <c r="O11" s="93">
        <v>59</v>
      </c>
      <c r="P11" s="93">
        <v>140</v>
      </c>
    </row>
    <row r="12" spans="1:17" x14ac:dyDescent="0.25">
      <c r="A12" s="94">
        <v>446</v>
      </c>
      <c r="B12" s="95" t="s">
        <v>319</v>
      </c>
      <c r="C12" s="95" t="s">
        <v>29</v>
      </c>
      <c r="D12" s="95" t="s">
        <v>326</v>
      </c>
      <c r="E12" s="92">
        <v>6</v>
      </c>
      <c r="F12" s="92">
        <v>1</v>
      </c>
      <c r="G12" s="91">
        <v>14</v>
      </c>
      <c r="H12" s="89">
        <v>7</v>
      </c>
      <c r="I12" s="90">
        <v>7</v>
      </c>
      <c r="J12" s="96">
        <v>0</v>
      </c>
      <c r="K12" s="96">
        <v>6</v>
      </c>
      <c r="L12" s="96">
        <v>1</v>
      </c>
      <c r="M12" s="93">
        <v>2</v>
      </c>
      <c r="N12" s="93">
        <v>5</v>
      </c>
      <c r="O12" s="93">
        <v>0</v>
      </c>
      <c r="P12" s="93">
        <v>4</v>
      </c>
    </row>
    <row r="13" spans="1:17" x14ac:dyDescent="0.25">
      <c r="A13" s="94">
        <v>447</v>
      </c>
      <c r="B13" s="95" t="s">
        <v>319</v>
      </c>
      <c r="C13" s="95" t="s">
        <v>29</v>
      </c>
      <c r="D13" s="95" t="s">
        <v>327</v>
      </c>
      <c r="E13" s="92">
        <v>0</v>
      </c>
      <c r="F13" s="92">
        <v>0</v>
      </c>
      <c r="G13" s="91">
        <v>0</v>
      </c>
      <c r="H13" s="89">
        <v>0</v>
      </c>
      <c r="I13" s="90">
        <v>0</v>
      </c>
      <c r="J13" s="96">
        <v>0</v>
      </c>
      <c r="K13" s="96">
        <v>0</v>
      </c>
      <c r="L13" s="96">
        <v>0</v>
      </c>
      <c r="M13" s="93">
        <v>0</v>
      </c>
      <c r="N13" s="93">
        <v>0</v>
      </c>
      <c r="O13" s="93">
        <v>0</v>
      </c>
      <c r="P13" s="93">
        <v>0</v>
      </c>
    </row>
    <row r="14" spans="1:17" x14ac:dyDescent="0.25">
      <c r="A14" s="94">
        <v>448</v>
      </c>
      <c r="B14" s="95" t="s">
        <v>319</v>
      </c>
      <c r="C14" s="95" t="s">
        <v>29</v>
      </c>
      <c r="D14" s="95" t="s">
        <v>328</v>
      </c>
      <c r="E14" s="92">
        <v>26</v>
      </c>
      <c r="F14" s="92">
        <v>2</v>
      </c>
      <c r="G14" s="91">
        <v>14</v>
      </c>
      <c r="H14" s="89">
        <v>4</v>
      </c>
      <c r="I14" s="90">
        <v>10</v>
      </c>
      <c r="J14" s="96">
        <v>0</v>
      </c>
      <c r="K14" s="96">
        <v>3</v>
      </c>
      <c r="L14" s="96">
        <v>1</v>
      </c>
      <c r="M14" s="93">
        <v>0</v>
      </c>
      <c r="N14" s="93">
        <v>4</v>
      </c>
      <c r="O14" s="93">
        <v>6</v>
      </c>
      <c r="P14" s="93">
        <v>0</v>
      </c>
    </row>
    <row r="15" spans="1:17" x14ac:dyDescent="0.25">
      <c r="A15" s="94">
        <v>449</v>
      </c>
      <c r="B15" s="95" t="s">
        <v>319</v>
      </c>
      <c r="C15" s="95" t="s">
        <v>53</v>
      </c>
      <c r="D15" s="95" t="s">
        <v>329</v>
      </c>
      <c r="E15" s="92">
        <v>158</v>
      </c>
      <c r="F15" s="92">
        <v>2</v>
      </c>
      <c r="G15" s="91">
        <v>46</v>
      </c>
      <c r="H15" s="89">
        <v>27</v>
      </c>
      <c r="I15" s="90">
        <v>19</v>
      </c>
      <c r="J15" s="96">
        <v>5</v>
      </c>
      <c r="K15" s="96">
        <v>15</v>
      </c>
      <c r="L15" s="96">
        <v>7</v>
      </c>
      <c r="M15" s="93">
        <v>3</v>
      </c>
      <c r="N15" s="93">
        <v>10</v>
      </c>
      <c r="O15" s="93">
        <v>6</v>
      </c>
      <c r="P15" s="93">
        <v>10</v>
      </c>
    </row>
    <row r="16" spans="1:17" x14ac:dyDescent="0.25">
      <c r="A16" s="94">
        <v>450</v>
      </c>
      <c r="B16" s="95" t="s">
        <v>319</v>
      </c>
      <c r="C16" s="95" t="s">
        <v>53</v>
      </c>
      <c r="D16" s="95" t="s">
        <v>330</v>
      </c>
      <c r="E16" s="92">
        <v>391</v>
      </c>
      <c r="F16" s="92">
        <v>16</v>
      </c>
      <c r="G16" s="91">
        <v>185</v>
      </c>
      <c r="H16" s="89">
        <v>93</v>
      </c>
      <c r="I16" s="90">
        <v>92</v>
      </c>
      <c r="J16" s="96">
        <v>16</v>
      </c>
      <c r="K16" s="96">
        <v>60</v>
      </c>
      <c r="L16" s="96">
        <v>17</v>
      </c>
      <c r="M16" s="93">
        <v>13</v>
      </c>
      <c r="N16" s="93">
        <v>52</v>
      </c>
      <c r="O16" s="93">
        <v>27</v>
      </c>
      <c r="P16" s="93">
        <v>41</v>
      </c>
    </row>
    <row r="17" spans="1:16" x14ac:dyDescent="0.25">
      <c r="A17" s="94">
        <v>451</v>
      </c>
      <c r="B17" s="95" t="s">
        <v>319</v>
      </c>
      <c r="C17" s="95" t="s">
        <v>29</v>
      </c>
      <c r="D17" s="95" t="s">
        <v>331</v>
      </c>
      <c r="E17" s="92">
        <v>259</v>
      </c>
      <c r="F17" s="92">
        <v>48</v>
      </c>
      <c r="G17" s="91">
        <v>363</v>
      </c>
      <c r="H17" s="89">
        <v>181</v>
      </c>
      <c r="I17" s="90">
        <v>182</v>
      </c>
      <c r="J17" s="96">
        <v>47</v>
      </c>
      <c r="K17" s="96">
        <v>114</v>
      </c>
      <c r="L17" s="96">
        <v>20</v>
      </c>
      <c r="M17" s="93">
        <v>33</v>
      </c>
      <c r="N17" s="93">
        <v>104</v>
      </c>
      <c r="O17" s="93">
        <v>45</v>
      </c>
      <c r="P17" s="93">
        <v>90</v>
      </c>
    </row>
    <row r="18" spans="1:16" x14ac:dyDescent="0.25">
      <c r="A18" s="94">
        <v>452</v>
      </c>
      <c r="B18" s="95" t="s">
        <v>319</v>
      </c>
      <c r="C18" s="95" t="s">
        <v>29</v>
      </c>
      <c r="D18" s="95" t="s">
        <v>332</v>
      </c>
      <c r="E18" s="92">
        <v>22</v>
      </c>
      <c r="F18" s="92">
        <v>4</v>
      </c>
      <c r="G18" s="91">
        <v>28</v>
      </c>
      <c r="H18" s="89">
        <v>16</v>
      </c>
      <c r="I18" s="90">
        <v>12</v>
      </c>
      <c r="J18" s="96">
        <v>3</v>
      </c>
      <c r="K18" s="96">
        <v>11</v>
      </c>
      <c r="L18" s="96">
        <v>2</v>
      </c>
      <c r="M18" s="93">
        <v>2</v>
      </c>
      <c r="N18" s="93">
        <v>7</v>
      </c>
      <c r="O18" s="93">
        <v>3</v>
      </c>
      <c r="P18" s="93">
        <v>5</v>
      </c>
    </row>
    <row r="19" spans="1:16" x14ac:dyDescent="0.25">
      <c r="A19" s="94">
        <v>453</v>
      </c>
      <c r="B19" s="95" t="s">
        <v>319</v>
      </c>
      <c r="C19" s="95" t="s">
        <v>29</v>
      </c>
      <c r="D19" s="95" t="s">
        <v>333</v>
      </c>
      <c r="E19" s="92">
        <v>99</v>
      </c>
      <c r="F19" s="92">
        <v>19</v>
      </c>
      <c r="G19" s="91">
        <v>92</v>
      </c>
      <c r="H19" s="89">
        <v>42</v>
      </c>
      <c r="I19" s="90">
        <v>50</v>
      </c>
      <c r="J19" s="96">
        <v>8</v>
      </c>
      <c r="K19" s="96">
        <v>27</v>
      </c>
      <c r="L19" s="96">
        <v>7</v>
      </c>
      <c r="M19" s="93">
        <v>8</v>
      </c>
      <c r="N19" s="93">
        <v>25</v>
      </c>
      <c r="O19" s="93">
        <v>17</v>
      </c>
      <c r="P19" s="93">
        <v>20</v>
      </c>
    </row>
    <row r="20" spans="1:16" x14ac:dyDescent="0.25">
      <c r="A20" s="94">
        <v>454</v>
      </c>
      <c r="B20" s="95" t="s">
        <v>319</v>
      </c>
      <c r="C20" s="95" t="s">
        <v>18</v>
      </c>
      <c r="D20" s="95" t="s">
        <v>334</v>
      </c>
      <c r="E20" s="92">
        <v>228</v>
      </c>
      <c r="F20" s="92">
        <v>27</v>
      </c>
      <c r="G20" s="91">
        <v>207</v>
      </c>
      <c r="H20" s="89">
        <v>83</v>
      </c>
      <c r="I20" s="90">
        <v>124</v>
      </c>
      <c r="J20" s="96">
        <v>7</v>
      </c>
      <c r="K20" s="96">
        <v>55</v>
      </c>
      <c r="L20" s="96">
        <v>21</v>
      </c>
      <c r="M20" s="93">
        <v>14</v>
      </c>
      <c r="N20" s="93">
        <v>74</v>
      </c>
      <c r="O20" s="93">
        <v>36</v>
      </c>
      <c r="P20" s="93">
        <v>51</v>
      </c>
    </row>
    <row r="21" spans="1:16" x14ac:dyDescent="0.25">
      <c r="A21" s="94">
        <v>455</v>
      </c>
      <c r="B21" s="95" t="s">
        <v>319</v>
      </c>
      <c r="C21" s="95" t="s">
        <v>29</v>
      </c>
      <c r="D21" s="95" t="s">
        <v>335</v>
      </c>
      <c r="E21" s="92">
        <v>1</v>
      </c>
      <c r="F21" s="92">
        <v>0</v>
      </c>
      <c r="G21" s="91">
        <v>5</v>
      </c>
      <c r="H21" s="89">
        <v>3</v>
      </c>
      <c r="I21" s="90">
        <v>2</v>
      </c>
      <c r="J21" s="96">
        <v>1</v>
      </c>
      <c r="K21" s="96">
        <v>2</v>
      </c>
      <c r="L21" s="96">
        <v>0</v>
      </c>
      <c r="M21" s="93">
        <v>0</v>
      </c>
      <c r="N21" s="93">
        <v>1</v>
      </c>
      <c r="O21" s="93">
        <v>1</v>
      </c>
      <c r="P21" s="93">
        <v>0</v>
      </c>
    </row>
    <row r="22" spans="1:16" x14ac:dyDescent="0.25">
      <c r="A22" s="94">
        <v>456</v>
      </c>
      <c r="B22" s="95" t="s">
        <v>319</v>
      </c>
      <c r="C22" s="95" t="s">
        <v>29</v>
      </c>
      <c r="D22" s="95" t="s">
        <v>336</v>
      </c>
      <c r="E22" s="92">
        <v>0</v>
      </c>
      <c r="F22" s="92">
        <v>0</v>
      </c>
      <c r="G22" s="91">
        <v>1</v>
      </c>
      <c r="H22" s="89">
        <v>0</v>
      </c>
      <c r="I22" s="90">
        <v>1</v>
      </c>
      <c r="J22" s="96">
        <v>0</v>
      </c>
      <c r="K22" s="96">
        <v>0</v>
      </c>
      <c r="L22" s="96">
        <v>0</v>
      </c>
      <c r="M22" s="93">
        <v>0</v>
      </c>
      <c r="N22" s="93">
        <v>0</v>
      </c>
      <c r="O22" s="93">
        <v>1</v>
      </c>
      <c r="P22" s="93">
        <v>0</v>
      </c>
    </row>
    <row r="23" spans="1:16" x14ac:dyDescent="0.25">
      <c r="A23" s="94">
        <v>457</v>
      </c>
      <c r="B23" s="95" t="s">
        <v>319</v>
      </c>
      <c r="C23" s="95" t="s">
        <v>18</v>
      </c>
      <c r="D23" s="95" t="s">
        <v>336</v>
      </c>
      <c r="E23" s="92">
        <v>455</v>
      </c>
      <c r="F23" s="92">
        <v>27</v>
      </c>
      <c r="G23" s="91">
        <v>668</v>
      </c>
      <c r="H23" s="89">
        <v>328</v>
      </c>
      <c r="I23" s="90">
        <v>340</v>
      </c>
      <c r="J23" s="96">
        <v>66</v>
      </c>
      <c r="K23" s="96">
        <v>204</v>
      </c>
      <c r="L23" s="96">
        <v>58</v>
      </c>
      <c r="M23" s="93">
        <v>49</v>
      </c>
      <c r="N23" s="93">
        <v>171</v>
      </c>
      <c r="O23" s="93">
        <v>120</v>
      </c>
      <c r="P23" s="93">
        <v>131</v>
      </c>
    </row>
    <row r="24" spans="1:16" x14ac:dyDescent="0.25">
      <c r="A24" s="94">
        <v>458</v>
      </c>
      <c r="B24" s="95" t="s">
        <v>319</v>
      </c>
      <c r="C24" s="95" t="s">
        <v>29</v>
      </c>
      <c r="D24" s="95" t="s">
        <v>337</v>
      </c>
      <c r="E24" s="92">
        <v>174</v>
      </c>
      <c r="F24" s="92">
        <v>26</v>
      </c>
      <c r="G24" s="91">
        <v>204</v>
      </c>
      <c r="H24" s="89">
        <v>103</v>
      </c>
      <c r="I24" s="90">
        <v>101</v>
      </c>
      <c r="J24" s="96">
        <v>20</v>
      </c>
      <c r="K24" s="96">
        <v>72</v>
      </c>
      <c r="L24" s="96">
        <v>11</v>
      </c>
      <c r="M24" s="93">
        <v>16</v>
      </c>
      <c r="N24" s="93">
        <v>55</v>
      </c>
      <c r="O24" s="93">
        <v>30</v>
      </c>
      <c r="P24" s="93">
        <v>39</v>
      </c>
    </row>
    <row r="25" spans="1:16" x14ac:dyDescent="0.25">
      <c r="A25" s="94">
        <v>459</v>
      </c>
      <c r="B25" s="95" t="s">
        <v>319</v>
      </c>
      <c r="C25" s="95" t="s">
        <v>29</v>
      </c>
      <c r="D25" s="95" t="s">
        <v>338</v>
      </c>
      <c r="E25" s="92">
        <v>38</v>
      </c>
      <c r="F25" s="92">
        <v>9</v>
      </c>
      <c r="G25" s="91">
        <v>62</v>
      </c>
      <c r="H25" s="89">
        <v>28</v>
      </c>
      <c r="I25" s="90">
        <v>34</v>
      </c>
      <c r="J25" s="96">
        <v>12</v>
      </c>
      <c r="K25" s="96">
        <v>15</v>
      </c>
      <c r="L25" s="96">
        <v>1</v>
      </c>
      <c r="M25" s="93">
        <v>8</v>
      </c>
      <c r="N25" s="93">
        <v>21</v>
      </c>
      <c r="O25" s="93">
        <v>5</v>
      </c>
      <c r="P25" s="93">
        <v>13</v>
      </c>
    </row>
    <row r="26" spans="1:16" x14ac:dyDescent="0.25">
      <c r="A26" s="94">
        <v>460</v>
      </c>
      <c r="B26" s="95" t="s">
        <v>319</v>
      </c>
      <c r="C26" s="95" t="s">
        <v>18</v>
      </c>
      <c r="D26" s="95" t="s">
        <v>339</v>
      </c>
      <c r="E26" s="92">
        <v>84</v>
      </c>
      <c r="F26" s="92">
        <v>6</v>
      </c>
      <c r="G26" s="91">
        <v>210</v>
      </c>
      <c r="H26" s="89">
        <v>106</v>
      </c>
      <c r="I26" s="90">
        <v>104</v>
      </c>
      <c r="J26" s="96">
        <v>16</v>
      </c>
      <c r="K26" s="96">
        <v>66</v>
      </c>
      <c r="L26" s="96">
        <v>24</v>
      </c>
      <c r="M26" s="93">
        <v>18</v>
      </c>
      <c r="N26" s="93">
        <v>58</v>
      </c>
      <c r="O26" s="93">
        <v>28</v>
      </c>
      <c r="P26" s="93">
        <v>45</v>
      </c>
    </row>
    <row r="27" spans="1:16" x14ac:dyDescent="0.25">
      <c r="A27" s="94">
        <v>461</v>
      </c>
      <c r="B27" s="95" t="s">
        <v>319</v>
      </c>
      <c r="C27" s="95" t="s">
        <v>29</v>
      </c>
      <c r="D27" s="95" t="s">
        <v>340</v>
      </c>
      <c r="E27" s="92">
        <v>18</v>
      </c>
      <c r="F27" s="92">
        <v>3</v>
      </c>
      <c r="G27" s="91">
        <v>25</v>
      </c>
      <c r="H27" s="89">
        <v>9</v>
      </c>
      <c r="I27" s="90">
        <v>16</v>
      </c>
      <c r="J27" s="96">
        <v>2</v>
      </c>
      <c r="K27" s="96">
        <v>4</v>
      </c>
      <c r="L27" s="96">
        <v>3</v>
      </c>
      <c r="M27" s="93">
        <v>2</v>
      </c>
      <c r="N27" s="93">
        <v>6</v>
      </c>
      <c r="O27" s="93">
        <v>8</v>
      </c>
      <c r="P27" s="93">
        <v>4</v>
      </c>
    </row>
    <row r="28" spans="1:16" x14ac:dyDescent="0.25">
      <c r="A28" s="94">
        <v>462</v>
      </c>
      <c r="B28" s="95" t="s">
        <v>319</v>
      </c>
      <c r="C28" s="95" t="s">
        <v>29</v>
      </c>
      <c r="D28" s="95" t="s">
        <v>341</v>
      </c>
      <c r="E28" s="92">
        <v>6</v>
      </c>
      <c r="F28" s="92">
        <v>0</v>
      </c>
      <c r="G28" s="91">
        <v>13</v>
      </c>
      <c r="H28" s="89">
        <v>5</v>
      </c>
      <c r="I28" s="90">
        <v>8</v>
      </c>
      <c r="J28" s="96">
        <v>0</v>
      </c>
      <c r="K28" s="96">
        <v>5</v>
      </c>
      <c r="L28" s="96">
        <v>0</v>
      </c>
      <c r="M28" s="93">
        <v>0</v>
      </c>
      <c r="N28" s="93">
        <v>5</v>
      </c>
      <c r="O28" s="93">
        <v>3</v>
      </c>
      <c r="P28" s="93">
        <v>4</v>
      </c>
    </row>
    <row r="29" spans="1:16" x14ac:dyDescent="0.25">
      <c r="A29" s="94">
        <v>463</v>
      </c>
      <c r="B29" s="95" t="s">
        <v>319</v>
      </c>
      <c r="C29" s="95" t="s">
        <v>29</v>
      </c>
      <c r="D29" s="95" t="s">
        <v>342</v>
      </c>
      <c r="E29" s="92">
        <v>44</v>
      </c>
      <c r="F29" s="92">
        <v>4</v>
      </c>
      <c r="G29" s="91">
        <v>63</v>
      </c>
      <c r="H29" s="89">
        <v>27</v>
      </c>
      <c r="I29" s="90">
        <v>36</v>
      </c>
      <c r="J29" s="96">
        <v>6</v>
      </c>
      <c r="K29" s="96">
        <v>17</v>
      </c>
      <c r="L29" s="96">
        <v>4</v>
      </c>
      <c r="M29" s="93">
        <v>6</v>
      </c>
      <c r="N29" s="93">
        <v>23</v>
      </c>
      <c r="O29" s="93">
        <v>7</v>
      </c>
      <c r="P29" s="93">
        <v>17</v>
      </c>
    </row>
    <row r="30" spans="1:16" x14ac:dyDescent="0.25">
      <c r="A30" s="94">
        <v>464</v>
      </c>
      <c r="B30" s="95" t="s">
        <v>319</v>
      </c>
      <c r="C30" s="95" t="s">
        <v>29</v>
      </c>
      <c r="D30" s="95" t="s">
        <v>343</v>
      </c>
      <c r="E30" s="92">
        <v>53</v>
      </c>
      <c r="F30" s="92">
        <v>12</v>
      </c>
      <c r="G30" s="91">
        <v>67</v>
      </c>
      <c r="H30" s="89">
        <v>34</v>
      </c>
      <c r="I30" s="90">
        <v>33</v>
      </c>
      <c r="J30" s="96">
        <v>10</v>
      </c>
      <c r="K30" s="96">
        <v>10</v>
      </c>
      <c r="L30" s="96">
        <v>14</v>
      </c>
      <c r="M30" s="93">
        <v>3</v>
      </c>
      <c r="N30" s="93">
        <v>20</v>
      </c>
      <c r="O30" s="93">
        <v>10</v>
      </c>
      <c r="P30" s="93">
        <v>10</v>
      </c>
    </row>
    <row r="31" spans="1:16" x14ac:dyDescent="0.25">
      <c r="A31" s="94">
        <v>465</v>
      </c>
      <c r="B31" s="95" t="s">
        <v>319</v>
      </c>
      <c r="C31" s="95" t="s">
        <v>18</v>
      </c>
      <c r="D31" s="95" t="s">
        <v>344</v>
      </c>
      <c r="E31" s="92">
        <v>0</v>
      </c>
      <c r="F31" s="92">
        <v>0</v>
      </c>
      <c r="G31" s="91">
        <v>0</v>
      </c>
      <c r="H31" s="89">
        <v>0</v>
      </c>
      <c r="I31" s="90">
        <v>0</v>
      </c>
      <c r="J31" s="96">
        <v>0</v>
      </c>
      <c r="K31" s="96">
        <v>0</v>
      </c>
      <c r="L31" s="96">
        <v>0</v>
      </c>
      <c r="M31" s="93">
        <v>0</v>
      </c>
      <c r="N31" s="93">
        <v>0</v>
      </c>
      <c r="O31" s="93">
        <v>0</v>
      </c>
      <c r="P31" s="93">
        <v>0</v>
      </c>
    </row>
    <row r="32" spans="1:16" x14ac:dyDescent="0.25">
      <c r="A32" s="94">
        <v>466</v>
      </c>
      <c r="B32" s="95" t="s">
        <v>319</v>
      </c>
      <c r="C32" s="95" t="s">
        <v>29</v>
      </c>
      <c r="D32" s="95" t="s">
        <v>345</v>
      </c>
      <c r="E32" s="92">
        <v>0</v>
      </c>
      <c r="F32" s="92">
        <v>0</v>
      </c>
      <c r="G32" s="91">
        <v>4</v>
      </c>
      <c r="H32" s="89">
        <v>1</v>
      </c>
      <c r="I32" s="90">
        <v>3</v>
      </c>
      <c r="J32" s="96">
        <v>0</v>
      </c>
      <c r="K32" s="96">
        <v>1</v>
      </c>
      <c r="L32" s="96">
        <v>0</v>
      </c>
      <c r="M32" s="93">
        <v>0</v>
      </c>
      <c r="N32" s="93">
        <v>3</v>
      </c>
      <c r="O32" s="93">
        <v>0</v>
      </c>
      <c r="P32" s="93">
        <v>1</v>
      </c>
    </row>
    <row r="33" spans="1:16" x14ac:dyDescent="0.25">
      <c r="A33" s="94">
        <v>467</v>
      </c>
      <c r="B33" s="95" t="s">
        <v>319</v>
      </c>
      <c r="C33" s="95" t="s">
        <v>29</v>
      </c>
      <c r="D33" s="95" t="s">
        <v>346</v>
      </c>
      <c r="E33" s="92">
        <v>82</v>
      </c>
      <c r="F33" s="92">
        <v>13</v>
      </c>
      <c r="G33" s="91">
        <v>70</v>
      </c>
      <c r="H33" s="89">
        <v>33</v>
      </c>
      <c r="I33" s="90">
        <v>37</v>
      </c>
      <c r="J33" s="96">
        <v>5</v>
      </c>
      <c r="K33" s="96">
        <v>18</v>
      </c>
      <c r="L33" s="96">
        <v>10</v>
      </c>
      <c r="M33" s="93">
        <v>7</v>
      </c>
      <c r="N33" s="93">
        <v>17</v>
      </c>
      <c r="O33" s="93">
        <v>13</v>
      </c>
      <c r="P33" s="93">
        <v>12</v>
      </c>
    </row>
    <row r="34" spans="1:16" x14ac:dyDescent="0.25">
      <c r="A34" s="94">
        <v>468</v>
      </c>
      <c r="B34" s="95" t="s">
        <v>319</v>
      </c>
      <c r="C34" s="95" t="s">
        <v>53</v>
      </c>
      <c r="D34" s="95" t="s">
        <v>347</v>
      </c>
      <c r="E34" s="92">
        <v>1510</v>
      </c>
      <c r="F34" s="92">
        <v>68</v>
      </c>
      <c r="G34" s="91">
        <v>632</v>
      </c>
      <c r="H34" s="89">
        <v>345</v>
      </c>
      <c r="I34" s="90">
        <v>287</v>
      </c>
      <c r="J34" s="96">
        <v>33</v>
      </c>
      <c r="K34" s="96">
        <v>227</v>
      </c>
      <c r="L34" s="96">
        <v>85</v>
      </c>
      <c r="M34" s="93">
        <v>41</v>
      </c>
      <c r="N34" s="93">
        <v>164</v>
      </c>
      <c r="O34" s="93">
        <v>82</v>
      </c>
      <c r="P34" s="93">
        <v>108</v>
      </c>
    </row>
    <row r="35" spans="1:16" x14ac:dyDescent="0.25">
      <c r="A35" s="94">
        <v>469</v>
      </c>
      <c r="B35" s="95" t="s">
        <v>319</v>
      </c>
      <c r="C35" s="95" t="s">
        <v>53</v>
      </c>
      <c r="D35" s="95" t="s">
        <v>348</v>
      </c>
      <c r="E35" s="92">
        <v>768</v>
      </c>
      <c r="F35" s="92">
        <v>65</v>
      </c>
      <c r="G35" s="91">
        <v>391</v>
      </c>
      <c r="H35" s="89">
        <v>188</v>
      </c>
      <c r="I35" s="90">
        <v>203</v>
      </c>
      <c r="J35" s="96">
        <v>41</v>
      </c>
      <c r="K35" s="96">
        <v>117</v>
      </c>
      <c r="L35" s="96">
        <v>30</v>
      </c>
      <c r="M35" s="93">
        <v>41</v>
      </c>
      <c r="N35" s="93">
        <v>115</v>
      </c>
      <c r="O35" s="93">
        <v>47</v>
      </c>
      <c r="P35" s="93">
        <v>68</v>
      </c>
    </row>
    <row r="36" spans="1:16" x14ac:dyDescent="0.25">
      <c r="A36" s="94">
        <v>470</v>
      </c>
      <c r="B36" s="95" t="s">
        <v>319</v>
      </c>
      <c r="C36" s="95" t="s">
        <v>29</v>
      </c>
      <c r="D36" s="95" t="s">
        <v>349</v>
      </c>
      <c r="E36" s="92">
        <v>47</v>
      </c>
      <c r="F36" s="92">
        <v>12</v>
      </c>
      <c r="G36" s="91">
        <v>77</v>
      </c>
      <c r="H36" s="89">
        <v>46</v>
      </c>
      <c r="I36" s="90">
        <v>31</v>
      </c>
      <c r="J36" s="96">
        <v>12</v>
      </c>
      <c r="K36" s="96">
        <v>28</v>
      </c>
      <c r="L36" s="96">
        <v>6</v>
      </c>
      <c r="M36" s="93">
        <v>3</v>
      </c>
      <c r="N36" s="93">
        <v>14</v>
      </c>
      <c r="O36" s="93">
        <v>14</v>
      </c>
      <c r="P36" s="93">
        <v>12</v>
      </c>
    </row>
    <row r="37" spans="1:16" x14ac:dyDescent="0.25">
      <c r="A37" s="94">
        <v>471</v>
      </c>
      <c r="B37" s="95" t="s">
        <v>319</v>
      </c>
      <c r="C37" s="95" t="s">
        <v>29</v>
      </c>
      <c r="D37" s="95" t="s">
        <v>350</v>
      </c>
      <c r="E37" s="92">
        <v>66</v>
      </c>
      <c r="F37" s="92">
        <v>6</v>
      </c>
      <c r="G37" s="91">
        <v>87</v>
      </c>
      <c r="H37" s="89">
        <v>47</v>
      </c>
      <c r="I37" s="90">
        <v>40</v>
      </c>
      <c r="J37" s="96">
        <v>6</v>
      </c>
      <c r="K37" s="96">
        <v>34</v>
      </c>
      <c r="L37" s="96">
        <v>7</v>
      </c>
      <c r="M37" s="93">
        <v>4</v>
      </c>
      <c r="N37" s="93">
        <v>24</v>
      </c>
      <c r="O37" s="93">
        <v>12</v>
      </c>
      <c r="P37" s="93">
        <v>16</v>
      </c>
    </row>
    <row r="38" spans="1:16" x14ac:dyDescent="0.25">
      <c r="A38" s="94">
        <v>472</v>
      </c>
      <c r="B38" s="95" t="s">
        <v>319</v>
      </c>
      <c r="C38" s="95" t="s">
        <v>29</v>
      </c>
      <c r="D38" s="95" t="s">
        <v>351</v>
      </c>
      <c r="E38" s="92">
        <v>64</v>
      </c>
      <c r="F38" s="92">
        <v>19</v>
      </c>
      <c r="G38" s="91">
        <v>46</v>
      </c>
      <c r="H38" s="89">
        <v>21</v>
      </c>
      <c r="I38" s="90">
        <v>25</v>
      </c>
      <c r="J38" s="96">
        <v>5</v>
      </c>
      <c r="K38" s="96">
        <v>12</v>
      </c>
      <c r="L38" s="96">
        <v>4</v>
      </c>
      <c r="M38" s="93">
        <v>5</v>
      </c>
      <c r="N38" s="93">
        <v>11</v>
      </c>
      <c r="O38" s="93">
        <v>9</v>
      </c>
      <c r="P38" s="93">
        <v>8</v>
      </c>
    </row>
    <row r="39" spans="1:16" x14ac:dyDescent="0.25">
      <c r="A39" s="94">
        <v>473</v>
      </c>
      <c r="B39" s="95" t="s">
        <v>319</v>
      </c>
      <c r="C39" s="95" t="s">
        <v>53</v>
      </c>
      <c r="D39" s="95" t="s">
        <v>352</v>
      </c>
      <c r="E39" s="92">
        <v>691</v>
      </c>
      <c r="F39" s="92">
        <v>11</v>
      </c>
      <c r="G39" s="91">
        <v>58</v>
      </c>
      <c r="H39" s="89">
        <v>30</v>
      </c>
      <c r="I39" s="90">
        <v>28</v>
      </c>
      <c r="J39" s="96">
        <v>7</v>
      </c>
      <c r="K39" s="96">
        <v>16</v>
      </c>
      <c r="L39" s="96">
        <v>7</v>
      </c>
      <c r="M39" s="93">
        <v>5</v>
      </c>
      <c r="N39" s="93">
        <v>15</v>
      </c>
      <c r="O39" s="93">
        <v>8</v>
      </c>
      <c r="P39" s="93">
        <v>11</v>
      </c>
    </row>
    <row r="40" spans="1:16" x14ac:dyDescent="0.25">
      <c r="A40" s="94">
        <v>474</v>
      </c>
      <c r="B40" s="95" t="s">
        <v>319</v>
      </c>
      <c r="C40" s="95" t="s">
        <v>29</v>
      </c>
      <c r="D40" s="95" t="s">
        <v>353</v>
      </c>
      <c r="E40" s="92">
        <v>1</v>
      </c>
      <c r="F40" s="92">
        <v>0</v>
      </c>
      <c r="G40" s="91">
        <v>1</v>
      </c>
      <c r="H40" s="89">
        <v>1</v>
      </c>
      <c r="I40" s="90">
        <v>0</v>
      </c>
      <c r="J40" s="96">
        <v>0</v>
      </c>
      <c r="K40" s="96">
        <v>1</v>
      </c>
      <c r="L40" s="96">
        <v>0</v>
      </c>
      <c r="M40" s="93">
        <v>0</v>
      </c>
      <c r="N40" s="93">
        <v>0</v>
      </c>
      <c r="O40" s="93">
        <v>0</v>
      </c>
      <c r="P40" s="93">
        <v>0</v>
      </c>
    </row>
    <row r="41" spans="1:16" x14ac:dyDescent="0.25">
      <c r="A41" s="94">
        <v>475</v>
      </c>
      <c r="B41" s="95" t="s">
        <v>319</v>
      </c>
      <c r="C41" s="95" t="s">
        <v>29</v>
      </c>
      <c r="D41" s="95" t="s">
        <v>354</v>
      </c>
      <c r="E41" s="92">
        <v>13</v>
      </c>
      <c r="F41" s="92">
        <v>2</v>
      </c>
      <c r="G41" s="91">
        <v>9</v>
      </c>
      <c r="H41" s="89">
        <v>4</v>
      </c>
      <c r="I41" s="90">
        <v>5</v>
      </c>
      <c r="J41" s="96">
        <v>2</v>
      </c>
      <c r="K41" s="96">
        <v>2</v>
      </c>
      <c r="L41" s="96">
        <v>0</v>
      </c>
      <c r="M41" s="93">
        <v>2</v>
      </c>
      <c r="N41" s="93">
        <v>1</v>
      </c>
      <c r="O41" s="93">
        <v>2</v>
      </c>
      <c r="P41" s="93">
        <v>0</v>
      </c>
    </row>
    <row r="42" spans="1:16" x14ac:dyDescent="0.25">
      <c r="A42" s="94">
        <v>476</v>
      </c>
      <c r="B42" s="95" t="s">
        <v>319</v>
      </c>
      <c r="C42" s="95" t="s">
        <v>29</v>
      </c>
      <c r="D42" s="95" t="s">
        <v>355</v>
      </c>
      <c r="E42" s="92">
        <v>4</v>
      </c>
      <c r="F42" s="92">
        <v>0</v>
      </c>
      <c r="G42" s="91">
        <v>6</v>
      </c>
      <c r="H42" s="89">
        <v>3</v>
      </c>
      <c r="I42" s="90">
        <v>3</v>
      </c>
      <c r="J42" s="96">
        <v>2</v>
      </c>
      <c r="K42" s="96">
        <v>1</v>
      </c>
      <c r="L42" s="96">
        <v>0</v>
      </c>
      <c r="M42" s="93">
        <v>1</v>
      </c>
      <c r="N42" s="93">
        <v>2</v>
      </c>
      <c r="O42" s="93">
        <v>0</v>
      </c>
      <c r="P42" s="93">
        <v>1</v>
      </c>
    </row>
    <row r="43" spans="1:16" x14ac:dyDescent="0.25">
      <c r="A43" s="94">
        <v>477</v>
      </c>
      <c r="B43" s="95" t="s">
        <v>319</v>
      </c>
      <c r="C43" s="95" t="s">
        <v>29</v>
      </c>
      <c r="D43" s="95" t="s">
        <v>356</v>
      </c>
      <c r="E43" s="92">
        <v>22</v>
      </c>
      <c r="F43" s="92">
        <v>4</v>
      </c>
      <c r="G43" s="91">
        <v>17</v>
      </c>
      <c r="H43" s="89">
        <v>9</v>
      </c>
      <c r="I43" s="90">
        <v>8</v>
      </c>
      <c r="J43" s="96">
        <v>2</v>
      </c>
      <c r="K43" s="96">
        <v>7</v>
      </c>
      <c r="L43" s="96">
        <v>0</v>
      </c>
      <c r="M43" s="93">
        <v>3</v>
      </c>
      <c r="N43" s="93">
        <v>5</v>
      </c>
      <c r="O43" s="93">
        <v>0</v>
      </c>
      <c r="P43" s="93">
        <v>4</v>
      </c>
    </row>
    <row r="44" spans="1:16" x14ac:dyDescent="0.25">
      <c r="A44" s="94">
        <v>478</v>
      </c>
      <c r="B44" s="95" t="s">
        <v>319</v>
      </c>
      <c r="C44" s="95" t="s">
        <v>53</v>
      </c>
      <c r="D44" s="95" t="s">
        <v>357</v>
      </c>
      <c r="E44" s="92">
        <v>172</v>
      </c>
      <c r="F44" s="92">
        <v>28</v>
      </c>
      <c r="G44" s="91">
        <v>171</v>
      </c>
      <c r="H44" s="89">
        <v>90</v>
      </c>
      <c r="I44" s="90">
        <v>81</v>
      </c>
      <c r="J44" s="96">
        <v>14</v>
      </c>
      <c r="K44" s="96">
        <v>66</v>
      </c>
      <c r="L44" s="96">
        <v>10</v>
      </c>
      <c r="M44" s="93">
        <v>17</v>
      </c>
      <c r="N44" s="93">
        <v>43</v>
      </c>
      <c r="O44" s="93">
        <v>21</v>
      </c>
      <c r="P44" s="93">
        <v>37</v>
      </c>
    </row>
    <row r="45" spans="1:16" x14ac:dyDescent="0.25">
      <c r="A45" s="94">
        <v>479</v>
      </c>
      <c r="B45" s="95" t="s">
        <v>319</v>
      </c>
      <c r="C45" s="95" t="s">
        <v>18</v>
      </c>
      <c r="D45" s="95" t="s">
        <v>87</v>
      </c>
      <c r="E45" s="92">
        <v>1649</v>
      </c>
      <c r="F45" s="92">
        <v>257</v>
      </c>
      <c r="G45" s="91">
        <v>1096</v>
      </c>
      <c r="H45" s="89">
        <v>533</v>
      </c>
      <c r="I45" s="90">
        <v>563</v>
      </c>
      <c r="J45" s="96">
        <v>111</v>
      </c>
      <c r="K45" s="96">
        <v>333</v>
      </c>
      <c r="L45" s="96">
        <v>89</v>
      </c>
      <c r="M45" s="93">
        <v>83</v>
      </c>
      <c r="N45" s="93">
        <v>329</v>
      </c>
      <c r="O45" s="93">
        <v>151</v>
      </c>
      <c r="P45" s="93">
        <v>257</v>
      </c>
    </row>
    <row r="46" spans="1:16" x14ac:dyDescent="0.25">
      <c r="A46" s="94">
        <v>480</v>
      </c>
      <c r="B46" s="95" t="s">
        <v>319</v>
      </c>
      <c r="C46" s="95" t="s">
        <v>29</v>
      </c>
      <c r="D46" s="95" t="s">
        <v>358</v>
      </c>
      <c r="E46" s="92">
        <v>14</v>
      </c>
      <c r="F46" s="92">
        <v>0</v>
      </c>
      <c r="G46" s="91">
        <v>15</v>
      </c>
      <c r="H46" s="89">
        <v>8</v>
      </c>
      <c r="I46" s="90">
        <v>7</v>
      </c>
      <c r="J46" s="96">
        <v>0</v>
      </c>
      <c r="K46" s="96">
        <v>8</v>
      </c>
      <c r="L46" s="96">
        <v>0</v>
      </c>
      <c r="M46" s="93">
        <v>0</v>
      </c>
      <c r="N46" s="93">
        <v>5</v>
      </c>
      <c r="O46" s="93">
        <v>2</v>
      </c>
      <c r="P46" s="93">
        <v>3</v>
      </c>
    </row>
    <row r="47" spans="1:16" x14ac:dyDescent="0.25">
      <c r="A47" s="94">
        <v>481</v>
      </c>
      <c r="B47" s="95" t="s">
        <v>319</v>
      </c>
      <c r="C47" s="95" t="s">
        <v>29</v>
      </c>
      <c r="D47" s="95" t="s">
        <v>359</v>
      </c>
      <c r="E47" s="92">
        <v>18</v>
      </c>
      <c r="F47" s="92">
        <v>0</v>
      </c>
      <c r="G47" s="91">
        <v>22</v>
      </c>
      <c r="H47" s="89">
        <v>9</v>
      </c>
      <c r="I47" s="90">
        <v>13</v>
      </c>
      <c r="J47" s="96">
        <v>2</v>
      </c>
      <c r="K47" s="96">
        <v>5</v>
      </c>
      <c r="L47" s="96">
        <v>2</v>
      </c>
      <c r="M47" s="93">
        <v>1</v>
      </c>
      <c r="N47" s="93">
        <v>7</v>
      </c>
      <c r="O47" s="93">
        <v>5</v>
      </c>
      <c r="P47" s="93">
        <v>4</v>
      </c>
    </row>
    <row r="48" spans="1:16" x14ac:dyDescent="0.25">
      <c r="A48" s="94">
        <v>482</v>
      </c>
      <c r="B48" s="95" t="s">
        <v>319</v>
      </c>
      <c r="C48" s="95" t="s">
        <v>29</v>
      </c>
      <c r="D48" s="95" t="s">
        <v>276</v>
      </c>
      <c r="E48" s="92">
        <v>2</v>
      </c>
      <c r="F48" s="92">
        <v>0</v>
      </c>
      <c r="G48" s="91">
        <v>2</v>
      </c>
      <c r="H48" s="89">
        <v>1</v>
      </c>
      <c r="I48" s="90">
        <v>1</v>
      </c>
      <c r="J48" s="96">
        <v>0</v>
      </c>
      <c r="K48" s="96">
        <v>1</v>
      </c>
      <c r="L48" s="96">
        <v>0</v>
      </c>
      <c r="M48" s="93">
        <v>0</v>
      </c>
      <c r="N48" s="93">
        <v>1</v>
      </c>
      <c r="O48" s="93">
        <v>0</v>
      </c>
      <c r="P48" s="93">
        <v>0</v>
      </c>
    </row>
    <row r="49" spans="1:16" x14ac:dyDescent="0.25">
      <c r="A49" s="94">
        <v>483</v>
      </c>
      <c r="B49" s="95" t="s">
        <v>319</v>
      </c>
      <c r="C49" s="95" t="s">
        <v>29</v>
      </c>
      <c r="D49" s="95" t="s">
        <v>360</v>
      </c>
      <c r="E49" s="92">
        <v>42</v>
      </c>
      <c r="F49" s="92">
        <v>9</v>
      </c>
      <c r="G49" s="91">
        <v>95</v>
      </c>
      <c r="H49" s="89">
        <v>46</v>
      </c>
      <c r="I49" s="90">
        <v>49</v>
      </c>
      <c r="J49" s="96">
        <v>16</v>
      </c>
      <c r="K49" s="96">
        <v>25</v>
      </c>
      <c r="L49" s="96">
        <v>5</v>
      </c>
      <c r="M49" s="93">
        <v>12</v>
      </c>
      <c r="N49" s="93">
        <v>26</v>
      </c>
      <c r="O49" s="93">
        <v>11</v>
      </c>
      <c r="P49" s="93">
        <v>21</v>
      </c>
    </row>
    <row r="50" spans="1:16" x14ac:dyDescent="0.25">
      <c r="A50" s="94">
        <v>484</v>
      </c>
      <c r="B50" s="95" t="s">
        <v>319</v>
      </c>
      <c r="C50" s="95" t="s">
        <v>53</v>
      </c>
      <c r="D50" s="95" t="s">
        <v>361</v>
      </c>
      <c r="E50" s="92">
        <v>546</v>
      </c>
      <c r="F50" s="92">
        <v>25</v>
      </c>
      <c r="G50" s="91">
        <v>198</v>
      </c>
      <c r="H50" s="89">
        <v>89</v>
      </c>
      <c r="I50" s="90">
        <v>109</v>
      </c>
      <c r="J50" s="96">
        <v>10</v>
      </c>
      <c r="K50" s="96">
        <v>55</v>
      </c>
      <c r="L50" s="96">
        <v>24</v>
      </c>
      <c r="M50" s="93">
        <v>15</v>
      </c>
      <c r="N50" s="93">
        <v>56</v>
      </c>
      <c r="O50" s="93">
        <v>38</v>
      </c>
      <c r="P50" s="93">
        <v>32</v>
      </c>
    </row>
    <row r="51" spans="1:16" x14ac:dyDescent="0.25">
      <c r="A51" s="94">
        <v>485</v>
      </c>
      <c r="B51" s="95" t="s">
        <v>319</v>
      </c>
      <c r="C51" s="95" t="s">
        <v>29</v>
      </c>
      <c r="D51" s="95" t="s">
        <v>362</v>
      </c>
      <c r="E51" s="92">
        <v>44</v>
      </c>
      <c r="F51" s="92">
        <v>7</v>
      </c>
      <c r="G51" s="91">
        <v>60</v>
      </c>
      <c r="H51" s="89">
        <v>28</v>
      </c>
      <c r="I51" s="90">
        <v>32</v>
      </c>
      <c r="J51" s="96">
        <v>6</v>
      </c>
      <c r="K51" s="96">
        <v>21</v>
      </c>
      <c r="L51" s="96">
        <v>1</v>
      </c>
      <c r="M51" s="93">
        <v>3</v>
      </c>
      <c r="N51" s="93">
        <v>21</v>
      </c>
      <c r="O51" s="93">
        <v>8</v>
      </c>
      <c r="P51" s="93">
        <v>13</v>
      </c>
    </row>
    <row r="52" spans="1:16" x14ac:dyDescent="0.25">
      <c r="A52" s="94">
        <v>486</v>
      </c>
      <c r="B52" s="95" t="s">
        <v>319</v>
      </c>
      <c r="C52" s="95" t="s">
        <v>29</v>
      </c>
      <c r="D52" s="95" t="s">
        <v>363</v>
      </c>
      <c r="E52" s="92">
        <v>27</v>
      </c>
      <c r="F52" s="92">
        <v>2</v>
      </c>
      <c r="G52" s="91">
        <v>10</v>
      </c>
      <c r="H52" s="89">
        <v>6</v>
      </c>
      <c r="I52" s="90">
        <v>4</v>
      </c>
      <c r="J52" s="96">
        <v>0</v>
      </c>
      <c r="K52" s="96">
        <v>5</v>
      </c>
      <c r="L52" s="96">
        <v>1</v>
      </c>
      <c r="M52" s="93">
        <v>0</v>
      </c>
      <c r="N52" s="93">
        <v>4</v>
      </c>
      <c r="O52" s="93">
        <v>0</v>
      </c>
      <c r="P52" s="93">
        <v>2</v>
      </c>
    </row>
    <row r="53" spans="1:16" x14ac:dyDescent="0.25">
      <c r="A53" s="94">
        <v>487</v>
      </c>
      <c r="B53" s="95" t="s">
        <v>319</v>
      </c>
      <c r="C53" s="95" t="s">
        <v>29</v>
      </c>
      <c r="D53" s="95" t="s">
        <v>364</v>
      </c>
      <c r="E53" s="92">
        <v>36</v>
      </c>
      <c r="F53" s="92">
        <v>6</v>
      </c>
      <c r="G53" s="91">
        <v>69</v>
      </c>
      <c r="H53" s="89">
        <v>35</v>
      </c>
      <c r="I53" s="90">
        <v>34</v>
      </c>
      <c r="J53" s="96">
        <v>10</v>
      </c>
      <c r="K53" s="96">
        <v>24</v>
      </c>
      <c r="L53" s="96">
        <v>1</v>
      </c>
      <c r="M53" s="93">
        <v>7</v>
      </c>
      <c r="N53" s="93">
        <v>21</v>
      </c>
      <c r="O53" s="93">
        <v>6</v>
      </c>
      <c r="P53" s="93">
        <v>15</v>
      </c>
    </row>
    <row r="54" spans="1:16" x14ac:dyDescent="0.25">
      <c r="A54" s="94">
        <v>488</v>
      </c>
      <c r="B54" s="95" t="s">
        <v>319</v>
      </c>
      <c r="C54" s="95" t="s">
        <v>29</v>
      </c>
      <c r="D54" s="95" t="s">
        <v>365</v>
      </c>
      <c r="E54" s="92">
        <v>0</v>
      </c>
      <c r="F54" s="92">
        <v>0</v>
      </c>
      <c r="G54" s="91">
        <v>0</v>
      </c>
      <c r="H54" s="89">
        <v>0</v>
      </c>
      <c r="I54" s="90">
        <v>0</v>
      </c>
      <c r="J54" s="96">
        <v>0</v>
      </c>
      <c r="K54" s="96">
        <v>0</v>
      </c>
      <c r="L54" s="96">
        <v>0</v>
      </c>
      <c r="M54" s="93">
        <v>0</v>
      </c>
      <c r="N54" s="93">
        <v>0</v>
      </c>
      <c r="O54" s="93">
        <v>0</v>
      </c>
      <c r="P54" s="93">
        <v>0</v>
      </c>
    </row>
    <row r="55" spans="1:16" x14ac:dyDescent="0.25">
      <c r="A55" s="94">
        <v>489</v>
      </c>
      <c r="B55" s="95" t="s">
        <v>319</v>
      </c>
      <c r="C55" s="95" t="s">
        <v>29</v>
      </c>
      <c r="D55" s="95" t="s">
        <v>366</v>
      </c>
      <c r="E55" s="92">
        <v>0</v>
      </c>
      <c r="F55" s="92">
        <v>0</v>
      </c>
      <c r="G55" s="91">
        <v>0</v>
      </c>
      <c r="H55" s="89">
        <v>0</v>
      </c>
      <c r="I55" s="90">
        <v>0</v>
      </c>
      <c r="J55" s="96">
        <v>0</v>
      </c>
      <c r="K55" s="96">
        <v>0</v>
      </c>
      <c r="L55" s="96">
        <v>0</v>
      </c>
      <c r="M55" s="93">
        <v>0</v>
      </c>
      <c r="N55" s="93">
        <v>0</v>
      </c>
      <c r="O55" s="93">
        <v>0</v>
      </c>
      <c r="P55" s="93">
        <v>0</v>
      </c>
    </row>
    <row r="56" spans="1:16" x14ac:dyDescent="0.25">
      <c r="A56" s="94">
        <v>490</v>
      </c>
      <c r="B56" s="95" t="s">
        <v>319</v>
      </c>
      <c r="C56" s="95" t="s">
        <v>29</v>
      </c>
      <c r="D56" s="95" t="s">
        <v>367</v>
      </c>
      <c r="E56" s="92">
        <v>12</v>
      </c>
      <c r="F56" s="92">
        <v>0</v>
      </c>
      <c r="G56" s="91">
        <v>18</v>
      </c>
      <c r="H56" s="89">
        <v>9</v>
      </c>
      <c r="I56" s="90">
        <v>9</v>
      </c>
      <c r="J56" s="96">
        <v>1</v>
      </c>
      <c r="K56" s="96">
        <v>6</v>
      </c>
      <c r="L56" s="96">
        <v>2</v>
      </c>
      <c r="M56" s="93">
        <v>0</v>
      </c>
      <c r="N56" s="93">
        <v>4</v>
      </c>
      <c r="O56" s="93">
        <v>5</v>
      </c>
      <c r="P56" s="93">
        <v>2</v>
      </c>
    </row>
    <row r="57" spans="1:16" x14ac:dyDescent="0.25">
      <c r="A57" s="94">
        <v>491</v>
      </c>
      <c r="B57" s="95" t="s">
        <v>319</v>
      </c>
      <c r="C57" s="95" t="s">
        <v>29</v>
      </c>
      <c r="D57" s="95" t="s">
        <v>368</v>
      </c>
      <c r="E57" s="92">
        <v>8</v>
      </c>
      <c r="F57" s="92">
        <v>0</v>
      </c>
      <c r="G57" s="91">
        <v>19</v>
      </c>
      <c r="H57" s="89">
        <v>14</v>
      </c>
      <c r="I57" s="90">
        <v>5</v>
      </c>
      <c r="J57" s="96">
        <v>2</v>
      </c>
      <c r="K57" s="96">
        <v>9</v>
      </c>
      <c r="L57" s="96">
        <v>3</v>
      </c>
      <c r="M57" s="93">
        <v>0</v>
      </c>
      <c r="N57" s="93">
        <v>4</v>
      </c>
      <c r="O57" s="93">
        <v>1</v>
      </c>
      <c r="P57" s="93">
        <v>3</v>
      </c>
    </row>
    <row r="58" spans="1:16" x14ac:dyDescent="0.25">
      <c r="A58" s="94">
        <v>492</v>
      </c>
      <c r="B58" s="95" t="s">
        <v>319</v>
      </c>
      <c r="C58" s="95" t="s">
        <v>29</v>
      </c>
      <c r="D58" s="95" t="s">
        <v>369</v>
      </c>
      <c r="E58" s="92">
        <v>2</v>
      </c>
      <c r="F58" s="92">
        <v>0</v>
      </c>
      <c r="G58" s="91">
        <v>2</v>
      </c>
      <c r="H58" s="89">
        <v>1</v>
      </c>
      <c r="I58" s="90">
        <v>1</v>
      </c>
      <c r="J58" s="96">
        <v>0</v>
      </c>
      <c r="K58" s="96">
        <v>0</v>
      </c>
      <c r="L58" s="96">
        <v>1</v>
      </c>
      <c r="M58" s="93">
        <v>0</v>
      </c>
      <c r="N58" s="93">
        <v>0</v>
      </c>
      <c r="O58" s="93">
        <v>1</v>
      </c>
      <c r="P58" s="93">
        <v>0</v>
      </c>
    </row>
    <row r="59" spans="1:16" x14ac:dyDescent="0.25">
      <c r="A59" s="94">
        <v>493</v>
      </c>
      <c r="B59" s="95" t="s">
        <v>319</v>
      </c>
      <c r="C59" s="95" t="s">
        <v>29</v>
      </c>
      <c r="D59" s="95" t="s">
        <v>370</v>
      </c>
      <c r="E59" s="92">
        <v>48</v>
      </c>
      <c r="F59" s="92">
        <v>2</v>
      </c>
      <c r="G59" s="91">
        <v>87</v>
      </c>
      <c r="H59" s="89">
        <v>41</v>
      </c>
      <c r="I59" s="90">
        <v>46</v>
      </c>
      <c r="J59" s="96">
        <v>9</v>
      </c>
      <c r="K59" s="96">
        <v>27</v>
      </c>
      <c r="L59" s="96">
        <v>5</v>
      </c>
      <c r="M59" s="93">
        <v>8</v>
      </c>
      <c r="N59" s="93">
        <v>22</v>
      </c>
      <c r="O59" s="93">
        <v>16</v>
      </c>
      <c r="P59" s="93">
        <v>19</v>
      </c>
    </row>
    <row r="60" spans="1:16" x14ac:dyDescent="0.25">
      <c r="A60" s="94">
        <v>494</v>
      </c>
      <c r="B60" s="95" t="s">
        <v>319</v>
      </c>
      <c r="C60" s="95" t="s">
        <v>29</v>
      </c>
      <c r="D60" s="95" t="s">
        <v>371</v>
      </c>
      <c r="E60" s="92">
        <v>8</v>
      </c>
      <c r="F60" s="92">
        <v>0</v>
      </c>
      <c r="G60" s="91">
        <v>8</v>
      </c>
      <c r="H60" s="89">
        <v>3</v>
      </c>
      <c r="I60" s="90">
        <v>5</v>
      </c>
      <c r="J60" s="96">
        <v>0</v>
      </c>
      <c r="K60" s="96">
        <v>0</v>
      </c>
      <c r="L60" s="96">
        <v>3</v>
      </c>
      <c r="M60" s="93">
        <v>0</v>
      </c>
      <c r="N60" s="93">
        <v>0</v>
      </c>
      <c r="O60" s="93">
        <v>5</v>
      </c>
      <c r="P60" s="93">
        <v>0</v>
      </c>
    </row>
    <row r="61" spans="1:16" x14ac:dyDescent="0.25">
      <c r="A61" s="94">
        <v>495</v>
      </c>
      <c r="B61" s="95" t="s">
        <v>319</v>
      </c>
      <c r="C61" s="95" t="s">
        <v>29</v>
      </c>
      <c r="D61" s="95" t="s">
        <v>372</v>
      </c>
      <c r="E61" s="92">
        <v>1</v>
      </c>
      <c r="F61" s="92">
        <v>0</v>
      </c>
      <c r="G61" s="91">
        <v>5</v>
      </c>
      <c r="H61" s="89">
        <v>2</v>
      </c>
      <c r="I61" s="90">
        <v>3</v>
      </c>
      <c r="J61" s="96">
        <v>1</v>
      </c>
      <c r="K61" s="96">
        <v>1</v>
      </c>
      <c r="L61" s="96">
        <v>0</v>
      </c>
      <c r="M61" s="93">
        <v>1</v>
      </c>
      <c r="N61" s="93">
        <v>1</v>
      </c>
      <c r="O61" s="93">
        <v>1</v>
      </c>
      <c r="P61" s="93">
        <v>1</v>
      </c>
    </row>
    <row r="62" spans="1:16" x14ac:dyDescent="0.25">
      <c r="A62" s="94">
        <v>496</v>
      </c>
      <c r="B62" s="95" t="s">
        <v>319</v>
      </c>
      <c r="C62" s="95" t="s">
        <v>29</v>
      </c>
      <c r="D62" s="95" t="s">
        <v>373</v>
      </c>
      <c r="E62" s="92">
        <v>18</v>
      </c>
      <c r="F62" s="92">
        <v>4</v>
      </c>
      <c r="G62" s="91">
        <v>30</v>
      </c>
      <c r="H62" s="89">
        <v>13</v>
      </c>
      <c r="I62" s="90">
        <v>17</v>
      </c>
      <c r="J62" s="96">
        <v>2</v>
      </c>
      <c r="K62" s="96">
        <v>11</v>
      </c>
      <c r="L62" s="96">
        <v>0</v>
      </c>
      <c r="M62" s="93">
        <v>3</v>
      </c>
      <c r="N62" s="93">
        <v>12</v>
      </c>
      <c r="O62" s="93">
        <v>2</v>
      </c>
      <c r="P62" s="93">
        <v>9</v>
      </c>
    </row>
    <row r="63" spans="1:16" x14ac:dyDescent="0.25">
      <c r="A63" s="94">
        <v>497</v>
      </c>
      <c r="B63" s="95" t="s">
        <v>319</v>
      </c>
      <c r="C63" s="95" t="s">
        <v>29</v>
      </c>
      <c r="D63" s="95" t="s">
        <v>374</v>
      </c>
      <c r="E63" s="92">
        <v>67</v>
      </c>
      <c r="F63" s="92">
        <v>17</v>
      </c>
      <c r="G63" s="91">
        <v>95</v>
      </c>
      <c r="H63" s="89">
        <v>49</v>
      </c>
      <c r="I63" s="90">
        <v>46</v>
      </c>
      <c r="J63" s="96">
        <v>16</v>
      </c>
      <c r="K63" s="96">
        <v>30</v>
      </c>
      <c r="L63" s="96">
        <v>3</v>
      </c>
      <c r="M63" s="93">
        <v>6</v>
      </c>
      <c r="N63" s="93">
        <v>34</v>
      </c>
      <c r="O63" s="93">
        <v>6</v>
      </c>
      <c r="P63" s="93">
        <v>28</v>
      </c>
    </row>
    <row r="64" spans="1:16" x14ac:dyDescent="0.25">
      <c r="A64" s="94">
        <v>498</v>
      </c>
      <c r="B64" s="95" t="s">
        <v>319</v>
      </c>
      <c r="C64" s="95" t="s">
        <v>29</v>
      </c>
      <c r="D64" s="95" t="s">
        <v>375</v>
      </c>
      <c r="E64" s="92">
        <v>88</v>
      </c>
      <c r="F64" s="92">
        <v>16</v>
      </c>
      <c r="G64" s="91">
        <v>85</v>
      </c>
      <c r="H64" s="89">
        <v>42</v>
      </c>
      <c r="I64" s="90">
        <v>43</v>
      </c>
      <c r="J64" s="96">
        <v>9</v>
      </c>
      <c r="K64" s="96">
        <v>23</v>
      </c>
      <c r="L64" s="96">
        <v>10</v>
      </c>
      <c r="M64" s="93">
        <v>8</v>
      </c>
      <c r="N64" s="93">
        <v>21</v>
      </c>
      <c r="O64" s="93">
        <v>14</v>
      </c>
      <c r="P64" s="93">
        <v>15</v>
      </c>
    </row>
    <row r="65" spans="1:16" x14ac:dyDescent="0.25">
      <c r="A65" s="94">
        <v>499</v>
      </c>
      <c r="B65" s="95" t="s">
        <v>319</v>
      </c>
      <c r="C65" s="95" t="s">
        <v>29</v>
      </c>
      <c r="D65" s="95" t="s">
        <v>376</v>
      </c>
      <c r="E65" s="92">
        <v>40</v>
      </c>
      <c r="F65" s="92">
        <v>12</v>
      </c>
      <c r="G65" s="91">
        <v>54</v>
      </c>
      <c r="H65" s="89">
        <v>27</v>
      </c>
      <c r="I65" s="90">
        <v>27</v>
      </c>
      <c r="J65" s="96">
        <v>8</v>
      </c>
      <c r="K65" s="96">
        <v>12</v>
      </c>
      <c r="L65" s="96">
        <v>7</v>
      </c>
      <c r="M65" s="93">
        <v>9</v>
      </c>
      <c r="N65" s="93">
        <v>15</v>
      </c>
      <c r="O65" s="93">
        <v>3</v>
      </c>
      <c r="P65" s="93">
        <v>11</v>
      </c>
    </row>
    <row r="66" spans="1:16" x14ac:dyDescent="0.25">
      <c r="A66" s="94">
        <v>500</v>
      </c>
      <c r="B66" s="95" t="s">
        <v>319</v>
      </c>
      <c r="C66" s="95" t="s">
        <v>29</v>
      </c>
      <c r="D66" s="95" t="s">
        <v>377</v>
      </c>
      <c r="E66" s="92">
        <v>26</v>
      </c>
      <c r="F66" s="92">
        <v>1</v>
      </c>
      <c r="G66" s="91">
        <v>23</v>
      </c>
      <c r="H66" s="89">
        <v>12</v>
      </c>
      <c r="I66" s="90">
        <v>11</v>
      </c>
      <c r="J66" s="96">
        <v>1</v>
      </c>
      <c r="K66" s="96">
        <v>4</v>
      </c>
      <c r="L66" s="96">
        <v>7</v>
      </c>
      <c r="M66" s="93">
        <v>0</v>
      </c>
      <c r="N66" s="93">
        <v>4</v>
      </c>
      <c r="O66" s="93">
        <v>7</v>
      </c>
      <c r="P66" s="93">
        <v>2</v>
      </c>
    </row>
    <row r="67" spans="1:16" x14ac:dyDescent="0.25">
      <c r="A67" s="94">
        <v>501</v>
      </c>
      <c r="B67" s="95" t="s">
        <v>319</v>
      </c>
      <c r="C67" s="95" t="s">
        <v>29</v>
      </c>
      <c r="D67" s="95" t="s">
        <v>378</v>
      </c>
      <c r="E67" s="92">
        <v>4</v>
      </c>
      <c r="F67" s="92">
        <v>0</v>
      </c>
      <c r="G67" s="91">
        <v>7</v>
      </c>
      <c r="H67" s="89">
        <v>4</v>
      </c>
      <c r="I67" s="90">
        <v>3</v>
      </c>
      <c r="J67" s="96">
        <v>0</v>
      </c>
      <c r="K67" s="96">
        <v>3</v>
      </c>
      <c r="L67" s="96">
        <v>1</v>
      </c>
      <c r="M67" s="93">
        <v>0</v>
      </c>
      <c r="N67" s="93">
        <v>1</v>
      </c>
      <c r="O67" s="93">
        <v>2</v>
      </c>
      <c r="P67" s="93">
        <v>0</v>
      </c>
    </row>
    <row r="68" spans="1:16" x14ac:dyDescent="0.25">
      <c r="A68" s="94">
        <v>502</v>
      </c>
      <c r="B68" s="95" t="s">
        <v>319</v>
      </c>
      <c r="C68" s="95" t="s">
        <v>29</v>
      </c>
      <c r="D68" s="95" t="s">
        <v>379</v>
      </c>
      <c r="E68" s="92">
        <v>14</v>
      </c>
      <c r="F68" s="92">
        <v>3</v>
      </c>
      <c r="G68" s="91">
        <v>15</v>
      </c>
      <c r="H68" s="89">
        <v>6</v>
      </c>
      <c r="I68" s="90">
        <v>9</v>
      </c>
      <c r="J68" s="96">
        <v>1</v>
      </c>
      <c r="K68" s="96">
        <v>4</v>
      </c>
      <c r="L68" s="96">
        <v>1</v>
      </c>
      <c r="M68" s="93">
        <v>2</v>
      </c>
      <c r="N68" s="93">
        <v>3</v>
      </c>
      <c r="O68" s="93">
        <v>4</v>
      </c>
      <c r="P68" s="93">
        <v>1</v>
      </c>
    </row>
    <row r="69" spans="1:16" x14ac:dyDescent="0.25">
      <c r="A69" s="94">
        <v>503</v>
      </c>
      <c r="B69" s="95" t="s">
        <v>319</v>
      </c>
      <c r="C69" s="95" t="s">
        <v>29</v>
      </c>
      <c r="D69" s="95" t="s">
        <v>380</v>
      </c>
      <c r="E69" s="92">
        <v>3</v>
      </c>
      <c r="F69" s="92">
        <v>0</v>
      </c>
      <c r="G69" s="91">
        <v>4</v>
      </c>
      <c r="H69" s="89">
        <v>3</v>
      </c>
      <c r="I69" s="90">
        <v>1</v>
      </c>
      <c r="J69" s="96">
        <v>0</v>
      </c>
      <c r="K69" s="96">
        <v>2</v>
      </c>
      <c r="L69" s="96">
        <v>1</v>
      </c>
      <c r="M69" s="93">
        <v>0</v>
      </c>
      <c r="N69" s="93">
        <v>0</v>
      </c>
      <c r="O69" s="93">
        <v>1</v>
      </c>
      <c r="P69" s="93">
        <v>0</v>
      </c>
    </row>
    <row r="70" spans="1:16" x14ac:dyDescent="0.25">
      <c r="A70" s="94">
        <v>504</v>
      </c>
      <c r="B70" s="95" t="s">
        <v>319</v>
      </c>
      <c r="C70" s="95" t="s">
        <v>29</v>
      </c>
      <c r="D70" s="95" t="s">
        <v>381</v>
      </c>
      <c r="E70" s="92">
        <v>49</v>
      </c>
      <c r="F70" s="92">
        <v>3</v>
      </c>
      <c r="G70" s="91">
        <v>51</v>
      </c>
      <c r="H70" s="89">
        <v>20</v>
      </c>
      <c r="I70" s="90">
        <v>31</v>
      </c>
      <c r="J70" s="96">
        <v>2</v>
      </c>
      <c r="K70" s="96">
        <v>2</v>
      </c>
      <c r="L70" s="96">
        <v>16</v>
      </c>
      <c r="M70" s="93">
        <v>0</v>
      </c>
      <c r="N70" s="93">
        <v>3</v>
      </c>
      <c r="O70" s="93">
        <v>28</v>
      </c>
      <c r="P70" s="93">
        <v>3</v>
      </c>
    </row>
    <row r="71" spans="1:16" x14ac:dyDescent="0.25">
      <c r="A71" s="94">
        <v>505</v>
      </c>
      <c r="B71" s="95" t="s">
        <v>319</v>
      </c>
      <c r="C71" s="95" t="s">
        <v>53</v>
      </c>
      <c r="D71" s="95" t="s">
        <v>382</v>
      </c>
      <c r="E71" s="92">
        <v>517</v>
      </c>
      <c r="F71" s="92">
        <v>32</v>
      </c>
      <c r="G71" s="91">
        <v>352</v>
      </c>
      <c r="H71" s="89">
        <v>167</v>
      </c>
      <c r="I71" s="90">
        <v>185</v>
      </c>
      <c r="J71" s="96">
        <v>32</v>
      </c>
      <c r="K71" s="96">
        <v>107</v>
      </c>
      <c r="L71" s="96">
        <v>28</v>
      </c>
      <c r="M71" s="93">
        <v>29</v>
      </c>
      <c r="N71" s="93">
        <v>110</v>
      </c>
      <c r="O71" s="93">
        <v>46</v>
      </c>
      <c r="P71" s="93">
        <v>80</v>
      </c>
    </row>
    <row r="72" spans="1:16" x14ac:dyDescent="0.25">
      <c r="A72" s="94">
        <v>506</v>
      </c>
      <c r="B72" s="95" t="s">
        <v>319</v>
      </c>
      <c r="C72" s="95" t="s">
        <v>29</v>
      </c>
      <c r="D72" s="95" t="s">
        <v>383</v>
      </c>
      <c r="E72" s="92">
        <v>9</v>
      </c>
      <c r="F72" s="92">
        <v>1</v>
      </c>
      <c r="G72" s="91">
        <v>21</v>
      </c>
      <c r="H72" s="89">
        <v>13</v>
      </c>
      <c r="I72" s="90">
        <v>8</v>
      </c>
      <c r="J72" s="96">
        <v>2</v>
      </c>
      <c r="K72" s="96">
        <v>10</v>
      </c>
      <c r="L72" s="96">
        <v>1</v>
      </c>
      <c r="M72" s="93">
        <v>2</v>
      </c>
      <c r="N72" s="93">
        <v>4</v>
      </c>
      <c r="O72" s="93">
        <v>2</v>
      </c>
      <c r="P72" s="93">
        <v>3</v>
      </c>
    </row>
    <row r="73" spans="1:16" x14ac:dyDescent="0.25">
      <c r="A73" s="94">
        <v>507</v>
      </c>
      <c r="B73" s="95" t="s">
        <v>319</v>
      </c>
      <c r="C73" s="95" t="s">
        <v>29</v>
      </c>
      <c r="D73" s="95" t="s">
        <v>384</v>
      </c>
      <c r="E73" s="92">
        <v>2</v>
      </c>
      <c r="F73" s="92">
        <v>0</v>
      </c>
      <c r="G73" s="91">
        <v>3</v>
      </c>
      <c r="H73" s="89">
        <v>2</v>
      </c>
      <c r="I73" s="90">
        <v>1</v>
      </c>
      <c r="J73" s="96">
        <v>0</v>
      </c>
      <c r="K73" s="96">
        <v>1</v>
      </c>
      <c r="L73" s="96">
        <v>1</v>
      </c>
      <c r="M73" s="93">
        <v>0</v>
      </c>
      <c r="N73" s="93">
        <v>0</v>
      </c>
      <c r="O73" s="93">
        <v>1</v>
      </c>
      <c r="P73" s="93">
        <v>0</v>
      </c>
    </row>
    <row r="74" spans="1:16" x14ac:dyDescent="0.25">
      <c r="A74" s="94">
        <v>508</v>
      </c>
      <c r="B74" s="95" t="s">
        <v>319</v>
      </c>
      <c r="C74" s="95" t="s">
        <v>29</v>
      </c>
      <c r="D74" s="95" t="s">
        <v>385</v>
      </c>
      <c r="E74" s="92">
        <v>295</v>
      </c>
      <c r="F74" s="92">
        <v>72</v>
      </c>
      <c r="G74" s="91">
        <v>323</v>
      </c>
      <c r="H74" s="89">
        <v>155</v>
      </c>
      <c r="I74" s="90">
        <v>168</v>
      </c>
      <c r="J74" s="96">
        <v>59</v>
      </c>
      <c r="K74" s="96">
        <v>67</v>
      </c>
      <c r="L74" s="96">
        <v>29</v>
      </c>
      <c r="M74" s="93">
        <v>28</v>
      </c>
      <c r="N74" s="93">
        <v>95</v>
      </c>
      <c r="O74" s="93">
        <v>45</v>
      </c>
      <c r="P74" s="93">
        <v>64</v>
      </c>
    </row>
    <row r="75" spans="1:16" x14ac:dyDescent="0.25">
      <c r="A75" s="94">
        <v>509</v>
      </c>
      <c r="B75" s="95" t="s">
        <v>319</v>
      </c>
      <c r="C75" s="95" t="s">
        <v>18</v>
      </c>
      <c r="D75" s="95" t="s">
        <v>386</v>
      </c>
      <c r="E75" s="92">
        <v>198</v>
      </c>
      <c r="F75" s="92">
        <v>34</v>
      </c>
      <c r="G75" s="91">
        <v>303</v>
      </c>
      <c r="H75" s="89">
        <v>158</v>
      </c>
      <c r="I75" s="90">
        <v>145</v>
      </c>
      <c r="J75" s="96">
        <v>37</v>
      </c>
      <c r="K75" s="96">
        <v>100</v>
      </c>
      <c r="L75" s="96">
        <v>21</v>
      </c>
      <c r="M75" s="93">
        <v>16</v>
      </c>
      <c r="N75" s="93">
        <v>92</v>
      </c>
      <c r="O75" s="93">
        <v>37</v>
      </c>
      <c r="P75" s="93">
        <v>65</v>
      </c>
    </row>
    <row r="76" spans="1:16" x14ac:dyDescent="0.25">
      <c r="A76" s="94">
        <v>510</v>
      </c>
      <c r="B76" s="95" t="s">
        <v>319</v>
      </c>
      <c r="C76" s="95" t="s">
        <v>29</v>
      </c>
      <c r="D76" s="95" t="s">
        <v>387</v>
      </c>
      <c r="E76" s="92">
        <v>6</v>
      </c>
      <c r="F76" s="92">
        <v>0</v>
      </c>
      <c r="G76" s="91">
        <v>7</v>
      </c>
      <c r="H76" s="89">
        <v>6</v>
      </c>
      <c r="I76" s="90">
        <v>1</v>
      </c>
      <c r="J76" s="96">
        <v>0</v>
      </c>
      <c r="K76" s="96">
        <v>5</v>
      </c>
      <c r="L76" s="96">
        <v>1</v>
      </c>
      <c r="M76" s="93">
        <v>1</v>
      </c>
      <c r="N76" s="93">
        <v>0</v>
      </c>
      <c r="O76" s="93">
        <v>0</v>
      </c>
      <c r="P76" s="93">
        <v>0</v>
      </c>
    </row>
    <row r="77" spans="1:16" x14ac:dyDescent="0.25">
      <c r="A77" s="94">
        <v>511</v>
      </c>
      <c r="B77" s="95" t="s">
        <v>319</v>
      </c>
      <c r="C77" s="95" t="s">
        <v>29</v>
      </c>
      <c r="D77" s="95" t="s">
        <v>388</v>
      </c>
      <c r="E77" s="92">
        <v>1</v>
      </c>
      <c r="F77" s="92">
        <v>0</v>
      </c>
      <c r="G77" s="91">
        <v>2</v>
      </c>
      <c r="H77" s="89">
        <v>1</v>
      </c>
      <c r="I77" s="90">
        <v>1</v>
      </c>
      <c r="J77" s="96">
        <v>0</v>
      </c>
      <c r="K77" s="96">
        <v>1</v>
      </c>
      <c r="L77" s="96">
        <v>0</v>
      </c>
      <c r="M77" s="93">
        <v>0</v>
      </c>
      <c r="N77" s="93">
        <v>0</v>
      </c>
      <c r="O77" s="93">
        <v>1</v>
      </c>
      <c r="P77" s="93">
        <v>0</v>
      </c>
    </row>
    <row r="78" spans="1:16" x14ac:dyDescent="0.25">
      <c r="A78" s="94">
        <v>512</v>
      </c>
      <c r="B78" s="95" t="s">
        <v>319</v>
      </c>
      <c r="C78" s="95" t="s">
        <v>29</v>
      </c>
      <c r="D78" s="95" t="s">
        <v>389</v>
      </c>
      <c r="E78" s="92">
        <v>2</v>
      </c>
      <c r="F78" s="92">
        <v>0</v>
      </c>
      <c r="G78" s="91">
        <v>1</v>
      </c>
      <c r="H78" s="89">
        <v>0</v>
      </c>
      <c r="I78" s="90">
        <v>1</v>
      </c>
      <c r="J78" s="96">
        <v>0</v>
      </c>
      <c r="K78" s="96">
        <v>0</v>
      </c>
      <c r="L78" s="96">
        <v>0</v>
      </c>
      <c r="M78" s="93">
        <v>0</v>
      </c>
      <c r="N78" s="93">
        <v>1</v>
      </c>
      <c r="O78" s="93">
        <v>0</v>
      </c>
      <c r="P78" s="93">
        <v>0</v>
      </c>
    </row>
    <row r="79" spans="1:16" x14ac:dyDescent="0.25">
      <c r="A79" s="94">
        <v>513</v>
      </c>
      <c r="B79" s="95" t="s">
        <v>319</v>
      </c>
      <c r="C79" s="95" t="s">
        <v>29</v>
      </c>
      <c r="D79" s="95" t="s">
        <v>390</v>
      </c>
      <c r="E79" s="92">
        <v>14</v>
      </c>
      <c r="F79" s="92">
        <v>0</v>
      </c>
      <c r="G79" s="91">
        <v>22</v>
      </c>
      <c r="H79" s="89">
        <v>12</v>
      </c>
      <c r="I79" s="90">
        <v>10</v>
      </c>
      <c r="J79" s="96">
        <v>2</v>
      </c>
      <c r="K79" s="96">
        <v>5</v>
      </c>
      <c r="L79" s="96">
        <v>5</v>
      </c>
      <c r="M79" s="93">
        <v>1</v>
      </c>
      <c r="N79" s="93">
        <v>5</v>
      </c>
      <c r="O79" s="93">
        <v>4</v>
      </c>
      <c r="P79" s="93">
        <v>4</v>
      </c>
    </row>
    <row r="80" spans="1:16" x14ac:dyDescent="0.25">
      <c r="A80" s="94">
        <v>514</v>
      </c>
      <c r="B80" s="95" t="s">
        <v>319</v>
      </c>
      <c r="C80" s="95" t="s">
        <v>29</v>
      </c>
      <c r="D80" s="95" t="s">
        <v>391</v>
      </c>
      <c r="E80" s="92">
        <v>47</v>
      </c>
      <c r="F80" s="92">
        <v>6</v>
      </c>
      <c r="G80" s="91">
        <v>46</v>
      </c>
      <c r="H80" s="89">
        <v>23</v>
      </c>
      <c r="I80" s="90">
        <v>23</v>
      </c>
      <c r="J80" s="96">
        <v>1</v>
      </c>
      <c r="K80" s="96">
        <v>17</v>
      </c>
      <c r="L80" s="96">
        <v>5</v>
      </c>
      <c r="M80" s="93">
        <v>4</v>
      </c>
      <c r="N80" s="93">
        <v>10</v>
      </c>
      <c r="O80" s="93">
        <v>9</v>
      </c>
      <c r="P80" s="93">
        <v>9</v>
      </c>
    </row>
    <row r="81" spans="1:16" x14ac:dyDescent="0.25">
      <c r="A81" s="94">
        <v>515</v>
      </c>
      <c r="B81" s="95" t="s">
        <v>319</v>
      </c>
      <c r="C81" s="95" t="s">
        <v>29</v>
      </c>
      <c r="D81" s="95" t="s">
        <v>392</v>
      </c>
      <c r="E81" s="92">
        <v>63</v>
      </c>
      <c r="F81" s="92">
        <v>13</v>
      </c>
      <c r="G81" s="91">
        <v>77</v>
      </c>
      <c r="H81" s="89">
        <v>34</v>
      </c>
      <c r="I81" s="90">
        <v>43</v>
      </c>
      <c r="J81" s="96">
        <v>9</v>
      </c>
      <c r="K81" s="96">
        <v>23</v>
      </c>
      <c r="L81" s="96">
        <v>2</v>
      </c>
      <c r="M81" s="93">
        <v>10</v>
      </c>
      <c r="N81" s="93">
        <v>21</v>
      </c>
      <c r="O81" s="93">
        <v>12</v>
      </c>
      <c r="P81" s="93">
        <v>12</v>
      </c>
    </row>
    <row r="82" spans="1:16" x14ac:dyDescent="0.25">
      <c r="A82" s="94">
        <v>516</v>
      </c>
      <c r="B82" s="95" t="s">
        <v>319</v>
      </c>
      <c r="C82" s="95" t="s">
        <v>29</v>
      </c>
      <c r="D82" s="95" t="s">
        <v>393</v>
      </c>
      <c r="E82" s="92">
        <v>13</v>
      </c>
      <c r="F82" s="92">
        <v>1</v>
      </c>
      <c r="G82" s="91">
        <v>17</v>
      </c>
      <c r="H82" s="89">
        <v>9</v>
      </c>
      <c r="I82" s="90">
        <v>8</v>
      </c>
      <c r="J82" s="96">
        <v>0</v>
      </c>
      <c r="K82" s="96">
        <v>8</v>
      </c>
      <c r="L82" s="96">
        <v>1</v>
      </c>
      <c r="M82" s="93">
        <v>1</v>
      </c>
      <c r="N82" s="93">
        <v>5</v>
      </c>
      <c r="O82" s="93">
        <v>2</v>
      </c>
      <c r="P82" s="93">
        <v>2</v>
      </c>
    </row>
    <row r="83" spans="1:16" x14ac:dyDescent="0.25">
      <c r="A83" s="94">
        <v>517</v>
      </c>
      <c r="B83" s="95" t="s">
        <v>319</v>
      </c>
      <c r="C83" s="95" t="s">
        <v>29</v>
      </c>
      <c r="D83" s="95" t="s">
        <v>394</v>
      </c>
      <c r="E83" s="92">
        <v>4</v>
      </c>
      <c r="F83" s="92">
        <v>0</v>
      </c>
      <c r="G83" s="91">
        <v>6</v>
      </c>
      <c r="H83" s="89">
        <v>4</v>
      </c>
      <c r="I83" s="90">
        <v>2</v>
      </c>
      <c r="J83" s="96">
        <v>0</v>
      </c>
      <c r="K83" s="96">
        <v>4</v>
      </c>
      <c r="L83" s="96">
        <v>0</v>
      </c>
      <c r="M83" s="93">
        <v>0</v>
      </c>
      <c r="N83" s="93">
        <v>1</v>
      </c>
      <c r="O83" s="93">
        <v>1</v>
      </c>
      <c r="P83" s="93">
        <v>0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25" right="0.25" top="0.75" bottom="0.75" header="0.3" footer="0.3"/>
  <pageSetup paperSize="9"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36"/>
  <sheetViews>
    <sheetView zoomScale="80" zoomScaleNormal="80" workbookViewId="0">
      <selection activeCell="D5" sqref="D5:D36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  <col min="17" max="17" width="12.5703125" customWidth="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ht="30" x14ac:dyDescent="0.25">
      <c r="A3" s="62"/>
      <c r="B3" s="62"/>
      <c r="C3" s="62"/>
      <c r="D3" s="62"/>
      <c r="E3" s="62"/>
      <c r="F3" s="62"/>
      <c r="G3" s="62">
        <f>SUM(G5:G36)</f>
        <v>12411</v>
      </c>
      <c r="H3" s="130">
        <f t="shared" ref="H3:P3" si="0">SUM(H5:H36)</f>
        <v>5861</v>
      </c>
      <c r="I3" s="130">
        <f t="shared" si="0"/>
        <v>6550</v>
      </c>
      <c r="J3" s="130">
        <f t="shared" si="0"/>
        <v>1115</v>
      </c>
      <c r="K3" s="130">
        <f t="shared" si="0"/>
        <v>3452</v>
      </c>
      <c r="L3" s="130">
        <f t="shared" si="0"/>
        <v>1294</v>
      </c>
      <c r="M3" s="130">
        <f t="shared" si="0"/>
        <v>1068</v>
      </c>
      <c r="N3" s="130">
        <f t="shared" si="0"/>
        <v>3472</v>
      </c>
      <c r="O3" s="130">
        <f t="shared" si="0"/>
        <v>2010</v>
      </c>
      <c r="P3" s="130">
        <f t="shared" si="0"/>
        <v>2494</v>
      </c>
      <c r="Q3" s="140" t="s">
        <v>423</v>
      </c>
    </row>
    <row r="4" spans="1:17" x14ac:dyDescent="0.25">
      <c r="A4" s="21" t="s">
        <v>154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x14ac:dyDescent="0.25">
      <c r="A5" s="102">
        <v>518</v>
      </c>
      <c r="B5" s="103" t="s">
        <v>395</v>
      </c>
      <c r="C5" s="103" t="s">
        <v>18</v>
      </c>
      <c r="D5" s="103" t="s">
        <v>396</v>
      </c>
      <c r="E5" s="100">
        <v>64</v>
      </c>
      <c r="F5" s="100">
        <v>3</v>
      </c>
      <c r="G5" s="99">
        <v>64</v>
      </c>
      <c r="H5" s="97">
        <v>36</v>
      </c>
      <c r="I5" s="98">
        <v>28</v>
      </c>
      <c r="J5" s="104">
        <v>3</v>
      </c>
      <c r="K5" s="104">
        <v>24</v>
      </c>
      <c r="L5" s="104">
        <v>9</v>
      </c>
      <c r="M5" s="101">
        <v>0</v>
      </c>
      <c r="N5" s="101">
        <v>16</v>
      </c>
      <c r="O5" s="101">
        <v>12</v>
      </c>
      <c r="P5" s="101">
        <v>6</v>
      </c>
    </row>
    <row r="6" spans="1:17" x14ac:dyDescent="0.25">
      <c r="A6" s="102">
        <v>519</v>
      </c>
      <c r="B6" s="103" t="s">
        <v>395</v>
      </c>
      <c r="C6" s="103" t="s">
        <v>18</v>
      </c>
      <c r="D6" s="103" t="s">
        <v>397</v>
      </c>
      <c r="E6" s="100">
        <v>164</v>
      </c>
      <c r="F6" s="100">
        <v>37</v>
      </c>
      <c r="G6" s="99">
        <v>184</v>
      </c>
      <c r="H6" s="97">
        <v>106</v>
      </c>
      <c r="I6" s="98">
        <v>78</v>
      </c>
      <c r="J6" s="104">
        <v>45</v>
      </c>
      <c r="K6" s="104">
        <v>43</v>
      </c>
      <c r="L6" s="104">
        <v>18</v>
      </c>
      <c r="M6" s="101">
        <v>12</v>
      </c>
      <c r="N6" s="101">
        <v>45</v>
      </c>
      <c r="O6" s="101">
        <v>21</v>
      </c>
      <c r="P6" s="101">
        <v>32</v>
      </c>
    </row>
    <row r="7" spans="1:17" x14ac:dyDescent="0.25">
      <c r="A7" s="102">
        <v>520</v>
      </c>
      <c r="B7" s="103" t="s">
        <v>395</v>
      </c>
      <c r="C7" s="103" t="s">
        <v>29</v>
      </c>
      <c r="D7" s="103" t="s">
        <v>398</v>
      </c>
      <c r="E7" s="100">
        <v>6</v>
      </c>
      <c r="F7" s="100">
        <v>0</v>
      </c>
      <c r="G7" s="99">
        <v>6</v>
      </c>
      <c r="H7" s="97">
        <v>5</v>
      </c>
      <c r="I7" s="98">
        <v>1</v>
      </c>
      <c r="J7" s="104">
        <v>0</v>
      </c>
      <c r="K7" s="104">
        <v>3</v>
      </c>
      <c r="L7" s="104">
        <v>2</v>
      </c>
      <c r="M7" s="101">
        <v>0</v>
      </c>
      <c r="N7" s="101">
        <v>1</v>
      </c>
      <c r="O7" s="101">
        <v>0</v>
      </c>
      <c r="P7" s="101">
        <v>0</v>
      </c>
    </row>
    <row r="8" spans="1:17" x14ac:dyDescent="0.25">
      <c r="A8" s="102">
        <v>521</v>
      </c>
      <c r="B8" s="103" t="s">
        <v>395</v>
      </c>
      <c r="C8" s="103" t="s">
        <v>29</v>
      </c>
      <c r="D8" s="103" t="s">
        <v>399</v>
      </c>
      <c r="E8" s="100">
        <v>34</v>
      </c>
      <c r="F8" s="100">
        <v>0</v>
      </c>
      <c r="G8" s="99">
        <v>36</v>
      </c>
      <c r="H8" s="97">
        <v>25</v>
      </c>
      <c r="I8" s="98">
        <v>11</v>
      </c>
      <c r="J8" s="104">
        <v>0</v>
      </c>
      <c r="K8" s="104">
        <v>15</v>
      </c>
      <c r="L8" s="104">
        <v>10</v>
      </c>
      <c r="M8" s="101">
        <v>0</v>
      </c>
      <c r="N8" s="101">
        <v>2</v>
      </c>
      <c r="O8" s="101">
        <v>9</v>
      </c>
      <c r="P8" s="101">
        <v>0</v>
      </c>
    </row>
    <row r="9" spans="1:17" x14ac:dyDescent="0.25">
      <c r="A9" s="102">
        <v>522</v>
      </c>
      <c r="B9" s="103" t="s">
        <v>395</v>
      </c>
      <c r="C9" s="103" t="s">
        <v>29</v>
      </c>
      <c r="D9" s="103" t="s">
        <v>400</v>
      </c>
      <c r="E9" s="100">
        <v>0</v>
      </c>
      <c r="F9" s="100">
        <v>0</v>
      </c>
      <c r="G9" s="99">
        <v>0</v>
      </c>
      <c r="H9" s="97">
        <v>0</v>
      </c>
      <c r="I9" s="98">
        <v>0</v>
      </c>
      <c r="J9" s="104"/>
      <c r="K9" s="104"/>
      <c r="L9" s="104"/>
      <c r="M9" s="101"/>
      <c r="N9" s="101"/>
      <c r="O9" s="101"/>
      <c r="P9" s="101"/>
    </row>
    <row r="10" spans="1:17" x14ac:dyDescent="0.25">
      <c r="A10" s="102">
        <v>523</v>
      </c>
      <c r="B10" s="103" t="s">
        <v>395</v>
      </c>
      <c r="C10" s="103" t="s">
        <v>29</v>
      </c>
      <c r="D10" s="103" t="s">
        <v>401</v>
      </c>
      <c r="E10" s="100">
        <v>19</v>
      </c>
      <c r="F10" s="100">
        <v>5</v>
      </c>
      <c r="G10" s="99">
        <v>19</v>
      </c>
      <c r="H10" s="97">
        <v>12</v>
      </c>
      <c r="I10" s="98">
        <v>7</v>
      </c>
      <c r="J10" s="104">
        <v>2</v>
      </c>
      <c r="K10" s="104">
        <v>9</v>
      </c>
      <c r="L10" s="104">
        <v>1</v>
      </c>
      <c r="M10" s="101">
        <v>3</v>
      </c>
      <c r="N10" s="101">
        <v>4</v>
      </c>
      <c r="O10" s="101">
        <v>0</v>
      </c>
      <c r="P10" s="101">
        <v>1</v>
      </c>
    </row>
    <row r="11" spans="1:17" x14ac:dyDescent="0.25">
      <c r="A11" s="102">
        <v>524</v>
      </c>
      <c r="B11" s="103" t="s">
        <v>395</v>
      </c>
      <c r="C11" s="103" t="s">
        <v>29</v>
      </c>
      <c r="D11" s="103" t="s">
        <v>402</v>
      </c>
      <c r="E11" s="100">
        <v>12</v>
      </c>
      <c r="F11" s="100">
        <v>0</v>
      </c>
      <c r="G11" s="99">
        <v>12</v>
      </c>
      <c r="H11" s="97">
        <v>9</v>
      </c>
      <c r="I11" s="98">
        <v>3</v>
      </c>
      <c r="J11" s="104">
        <v>0</v>
      </c>
      <c r="K11" s="104">
        <v>8</v>
      </c>
      <c r="L11" s="104">
        <v>1</v>
      </c>
      <c r="M11" s="101">
        <v>0</v>
      </c>
      <c r="N11" s="101">
        <v>1</v>
      </c>
      <c r="O11" s="101">
        <v>2</v>
      </c>
      <c r="P11" s="101">
        <v>0</v>
      </c>
    </row>
    <row r="12" spans="1:17" x14ac:dyDescent="0.25">
      <c r="A12" s="102">
        <v>525</v>
      </c>
      <c r="B12" s="103" t="s">
        <v>395</v>
      </c>
      <c r="C12" s="103" t="s">
        <v>29</v>
      </c>
      <c r="D12" s="103" t="s">
        <v>403</v>
      </c>
      <c r="E12" s="100">
        <v>187</v>
      </c>
      <c r="F12" s="100">
        <v>23</v>
      </c>
      <c r="G12" s="99">
        <v>187</v>
      </c>
      <c r="H12" s="97">
        <v>94</v>
      </c>
      <c r="I12" s="98">
        <v>93</v>
      </c>
      <c r="J12" s="104">
        <v>12</v>
      </c>
      <c r="K12" s="104">
        <v>72</v>
      </c>
      <c r="L12" s="104">
        <v>10</v>
      </c>
      <c r="M12" s="101">
        <v>11</v>
      </c>
      <c r="N12" s="101">
        <v>59</v>
      </c>
      <c r="O12" s="101">
        <v>23</v>
      </c>
      <c r="P12" s="101">
        <v>51</v>
      </c>
    </row>
    <row r="13" spans="1:17" x14ac:dyDescent="0.25">
      <c r="A13" s="102">
        <v>526</v>
      </c>
      <c r="B13" s="103" t="s">
        <v>395</v>
      </c>
      <c r="C13" s="103" t="s">
        <v>18</v>
      </c>
      <c r="D13" s="103" t="s">
        <v>404</v>
      </c>
      <c r="E13" s="100">
        <v>155</v>
      </c>
      <c r="F13" s="100">
        <v>3</v>
      </c>
      <c r="G13" s="99">
        <v>155</v>
      </c>
      <c r="H13" s="97">
        <v>75</v>
      </c>
      <c r="I13" s="98">
        <v>80</v>
      </c>
      <c r="J13" s="104">
        <v>2</v>
      </c>
      <c r="K13" s="104">
        <v>50</v>
      </c>
      <c r="L13" s="104">
        <v>23</v>
      </c>
      <c r="M13" s="101">
        <v>1</v>
      </c>
      <c r="N13" s="101">
        <v>35</v>
      </c>
      <c r="O13" s="101">
        <v>44</v>
      </c>
      <c r="P13" s="101">
        <v>22</v>
      </c>
    </row>
    <row r="14" spans="1:17" x14ac:dyDescent="0.25">
      <c r="A14" s="102">
        <v>527</v>
      </c>
      <c r="B14" s="103" t="s">
        <v>395</v>
      </c>
      <c r="C14" s="103" t="s">
        <v>29</v>
      </c>
      <c r="D14" s="103" t="s">
        <v>405</v>
      </c>
      <c r="E14" s="100">
        <v>4</v>
      </c>
      <c r="F14" s="100">
        <v>0</v>
      </c>
      <c r="G14" s="99">
        <v>4</v>
      </c>
      <c r="H14" s="97">
        <v>2</v>
      </c>
      <c r="I14" s="98">
        <v>2</v>
      </c>
      <c r="J14" s="104">
        <v>0</v>
      </c>
      <c r="K14" s="104">
        <v>2</v>
      </c>
      <c r="L14" s="104">
        <v>0</v>
      </c>
      <c r="M14" s="101">
        <v>0</v>
      </c>
      <c r="N14" s="101">
        <v>2</v>
      </c>
      <c r="O14" s="101">
        <v>0</v>
      </c>
      <c r="P14" s="101">
        <v>0</v>
      </c>
    </row>
    <row r="15" spans="1:17" x14ac:dyDescent="0.25">
      <c r="A15" s="102">
        <v>528</v>
      </c>
      <c r="B15" s="103" t="s">
        <v>395</v>
      </c>
      <c r="C15" s="103" t="s">
        <v>18</v>
      </c>
      <c r="D15" s="103" t="s">
        <v>406</v>
      </c>
      <c r="E15" s="100">
        <v>503</v>
      </c>
      <c r="F15" s="100">
        <v>76</v>
      </c>
      <c r="G15" s="99">
        <v>503</v>
      </c>
      <c r="H15" s="97">
        <v>238</v>
      </c>
      <c r="I15" s="98">
        <v>265</v>
      </c>
      <c r="J15" s="104">
        <v>45</v>
      </c>
      <c r="K15" s="104">
        <v>122</v>
      </c>
      <c r="L15" s="104">
        <v>71</v>
      </c>
      <c r="M15" s="101">
        <v>31</v>
      </c>
      <c r="N15" s="101">
        <v>126</v>
      </c>
      <c r="O15" s="101">
        <v>108</v>
      </c>
      <c r="P15" s="101">
        <v>65</v>
      </c>
    </row>
    <row r="16" spans="1:17" x14ac:dyDescent="0.25">
      <c r="A16" s="102">
        <v>529</v>
      </c>
      <c r="B16" s="103" t="s">
        <v>395</v>
      </c>
      <c r="C16" s="103" t="s">
        <v>53</v>
      </c>
      <c r="D16" s="103" t="s">
        <v>407</v>
      </c>
      <c r="E16" s="100">
        <v>83</v>
      </c>
      <c r="F16" s="100">
        <v>8</v>
      </c>
      <c r="G16" s="99">
        <v>83</v>
      </c>
      <c r="H16" s="97">
        <v>50</v>
      </c>
      <c r="I16" s="98">
        <v>33</v>
      </c>
      <c r="J16" s="104">
        <v>5</v>
      </c>
      <c r="K16" s="104">
        <v>37</v>
      </c>
      <c r="L16" s="104">
        <v>8</v>
      </c>
      <c r="M16" s="101">
        <v>3</v>
      </c>
      <c r="N16" s="101">
        <v>19</v>
      </c>
      <c r="O16" s="101">
        <v>11</v>
      </c>
      <c r="P16" s="101">
        <v>9</v>
      </c>
    </row>
    <row r="17" spans="1:16" x14ac:dyDescent="0.25">
      <c r="A17" s="102">
        <v>530</v>
      </c>
      <c r="B17" s="103" t="s">
        <v>395</v>
      </c>
      <c r="C17" s="103" t="s">
        <v>29</v>
      </c>
      <c r="D17" s="103" t="s">
        <v>408</v>
      </c>
      <c r="E17" s="100">
        <v>9</v>
      </c>
      <c r="F17" s="100">
        <v>0</v>
      </c>
      <c r="G17" s="99">
        <v>5</v>
      </c>
      <c r="H17" s="97">
        <v>4</v>
      </c>
      <c r="I17" s="98">
        <v>1</v>
      </c>
      <c r="J17" s="104">
        <v>0</v>
      </c>
      <c r="K17" s="104">
        <v>1</v>
      </c>
      <c r="L17" s="104">
        <v>3</v>
      </c>
      <c r="M17" s="101">
        <v>0</v>
      </c>
      <c r="N17" s="101">
        <v>1</v>
      </c>
      <c r="O17" s="101">
        <v>0</v>
      </c>
      <c r="P17" s="101">
        <v>0</v>
      </c>
    </row>
    <row r="18" spans="1:16" x14ac:dyDescent="0.25">
      <c r="A18" s="102">
        <v>531</v>
      </c>
      <c r="B18" s="103" t="s">
        <v>395</v>
      </c>
      <c r="C18" s="103" t="s">
        <v>18</v>
      </c>
      <c r="D18" s="103" t="s">
        <v>409</v>
      </c>
      <c r="E18" s="100">
        <v>22</v>
      </c>
      <c r="F18" s="100">
        <v>0</v>
      </c>
      <c r="G18" s="99">
        <v>22</v>
      </c>
      <c r="H18" s="97">
        <v>12</v>
      </c>
      <c r="I18" s="98">
        <v>10</v>
      </c>
      <c r="J18" s="104">
        <v>0</v>
      </c>
      <c r="K18" s="104">
        <v>5</v>
      </c>
      <c r="L18" s="104">
        <v>7</v>
      </c>
      <c r="M18" s="101">
        <v>0</v>
      </c>
      <c r="N18" s="101">
        <v>3</v>
      </c>
      <c r="O18" s="101">
        <v>7</v>
      </c>
      <c r="P18" s="101">
        <v>0</v>
      </c>
    </row>
    <row r="19" spans="1:16" x14ac:dyDescent="0.25">
      <c r="A19" s="102">
        <v>532</v>
      </c>
      <c r="B19" s="103" t="s">
        <v>395</v>
      </c>
      <c r="C19" s="103" t="s">
        <v>18</v>
      </c>
      <c r="D19" s="103" t="s">
        <v>410</v>
      </c>
      <c r="E19" s="100">
        <v>251</v>
      </c>
      <c r="F19" s="100">
        <v>15</v>
      </c>
      <c r="G19" s="99">
        <v>251</v>
      </c>
      <c r="H19" s="97">
        <v>122</v>
      </c>
      <c r="I19" s="98">
        <v>129</v>
      </c>
      <c r="J19" s="104">
        <v>6</v>
      </c>
      <c r="K19" s="104">
        <v>57</v>
      </c>
      <c r="L19" s="104">
        <v>59</v>
      </c>
      <c r="M19" s="101">
        <v>9</v>
      </c>
      <c r="N19" s="101">
        <v>43</v>
      </c>
      <c r="O19" s="101">
        <v>77</v>
      </c>
      <c r="P19" s="101">
        <v>14</v>
      </c>
    </row>
    <row r="20" spans="1:16" x14ac:dyDescent="0.25">
      <c r="A20" s="102">
        <v>533</v>
      </c>
      <c r="B20" s="103" t="s">
        <v>395</v>
      </c>
      <c r="C20" s="103" t="s">
        <v>29</v>
      </c>
      <c r="D20" s="103" t="s">
        <v>411</v>
      </c>
      <c r="E20" s="100">
        <v>4</v>
      </c>
      <c r="F20" s="100">
        <v>0</v>
      </c>
      <c r="G20" s="99">
        <v>2</v>
      </c>
      <c r="H20" s="97">
        <v>2</v>
      </c>
      <c r="I20" s="98">
        <v>0</v>
      </c>
      <c r="J20" s="104">
        <v>0</v>
      </c>
      <c r="K20" s="104">
        <v>1</v>
      </c>
      <c r="L20" s="104">
        <v>1</v>
      </c>
      <c r="M20" s="101">
        <v>0</v>
      </c>
      <c r="N20" s="101">
        <v>0</v>
      </c>
      <c r="O20" s="101">
        <v>0</v>
      </c>
      <c r="P20" s="101">
        <v>0</v>
      </c>
    </row>
    <row r="21" spans="1:16" x14ac:dyDescent="0.25">
      <c r="A21" s="102">
        <v>534</v>
      </c>
      <c r="B21" s="103" t="s">
        <v>395</v>
      </c>
      <c r="C21" s="103" t="s">
        <v>18</v>
      </c>
      <c r="D21" s="103" t="s">
        <v>412</v>
      </c>
      <c r="E21" s="100">
        <v>4</v>
      </c>
      <c r="F21" s="100">
        <v>0</v>
      </c>
      <c r="G21" s="99">
        <v>4</v>
      </c>
      <c r="H21" s="97">
        <v>3</v>
      </c>
      <c r="I21" s="98">
        <v>1</v>
      </c>
      <c r="J21" s="104">
        <v>0</v>
      </c>
      <c r="K21" s="104">
        <v>0</v>
      </c>
      <c r="L21" s="104">
        <v>3</v>
      </c>
      <c r="M21" s="101">
        <v>0</v>
      </c>
      <c r="N21" s="101">
        <v>0</v>
      </c>
      <c r="O21" s="101">
        <v>1</v>
      </c>
      <c r="P21" s="101">
        <v>0</v>
      </c>
    </row>
    <row r="22" spans="1:16" x14ac:dyDescent="0.25">
      <c r="A22" s="102">
        <v>535</v>
      </c>
      <c r="B22" s="103" t="s">
        <v>395</v>
      </c>
      <c r="C22" s="103" t="s">
        <v>18</v>
      </c>
      <c r="D22" s="103" t="s">
        <v>413</v>
      </c>
      <c r="E22" s="100">
        <v>773</v>
      </c>
      <c r="F22" s="100">
        <v>104</v>
      </c>
      <c r="G22" s="99">
        <v>773</v>
      </c>
      <c r="H22" s="97">
        <v>366</v>
      </c>
      <c r="I22" s="98">
        <v>407</v>
      </c>
      <c r="J22" s="104">
        <v>47</v>
      </c>
      <c r="K22" s="104">
        <v>256</v>
      </c>
      <c r="L22" s="104">
        <v>63</v>
      </c>
      <c r="M22" s="101">
        <v>57</v>
      </c>
      <c r="N22" s="101">
        <v>279</v>
      </c>
      <c r="O22" s="101">
        <v>71</v>
      </c>
      <c r="P22" s="101">
        <v>189</v>
      </c>
    </row>
    <row r="23" spans="1:16" x14ac:dyDescent="0.25">
      <c r="A23" s="102">
        <v>536</v>
      </c>
      <c r="B23" s="103" t="s">
        <v>395</v>
      </c>
      <c r="C23" s="103" t="s">
        <v>18</v>
      </c>
      <c r="D23" s="103" t="s">
        <v>414</v>
      </c>
      <c r="E23" s="100">
        <v>518</v>
      </c>
      <c r="F23" s="100">
        <v>56</v>
      </c>
      <c r="G23" s="99">
        <v>518</v>
      </c>
      <c r="H23" s="97">
        <v>230</v>
      </c>
      <c r="I23" s="98">
        <v>288</v>
      </c>
      <c r="J23" s="104">
        <v>26</v>
      </c>
      <c r="K23" s="104">
        <v>163</v>
      </c>
      <c r="L23" s="104">
        <v>41</v>
      </c>
      <c r="M23" s="101">
        <v>30</v>
      </c>
      <c r="N23" s="101">
        <v>152</v>
      </c>
      <c r="O23" s="101">
        <v>106</v>
      </c>
      <c r="P23" s="101">
        <v>93</v>
      </c>
    </row>
    <row r="24" spans="1:16" x14ac:dyDescent="0.25">
      <c r="A24" s="102">
        <v>537</v>
      </c>
      <c r="B24" s="103" t="s">
        <v>395</v>
      </c>
      <c r="C24" s="103" t="s">
        <v>18</v>
      </c>
      <c r="D24" s="103" t="s">
        <v>415</v>
      </c>
      <c r="E24" s="100">
        <v>94</v>
      </c>
      <c r="F24" s="100">
        <v>5</v>
      </c>
      <c r="G24" s="99">
        <v>114</v>
      </c>
      <c r="H24" s="97">
        <v>44</v>
      </c>
      <c r="I24" s="98">
        <v>70</v>
      </c>
      <c r="J24" s="104">
        <v>4</v>
      </c>
      <c r="K24" s="104">
        <v>20</v>
      </c>
      <c r="L24" s="104">
        <v>20</v>
      </c>
      <c r="M24" s="101">
        <v>1</v>
      </c>
      <c r="N24" s="101">
        <v>47</v>
      </c>
      <c r="O24" s="101">
        <v>22</v>
      </c>
      <c r="P24" s="101">
        <v>29</v>
      </c>
    </row>
    <row r="25" spans="1:16" x14ac:dyDescent="0.25">
      <c r="A25" s="102">
        <v>538</v>
      </c>
      <c r="B25" s="103" t="s">
        <v>395</v>
      </c>
      <c r="C25" s="103" t="s">
        <v>29</v>
      </c>
      <c r="D25" s="103" t="s">
        <v>416</v>
      </c>
      <c r="E25" s="100">
        <v>15</v>
      </c>
      <c r="F25" s="100">
        <v>0</v>
      </c>
      <c r="G25" s="99">
        <v>15</v>
      </c>
      <c r="H25" s="97">
        <v>8</v>
      </c>
      <c r="I25" s="98">
        <v>7</v>
      </c>
      <c r="J25" s="104">
        <v>0</v>
      </c>
      <c r="K25" s="104">
        <v>2</v>
      </c>
      <c r="L25" s="104">
        <v>6</v>
      </c>
      <c r="M25" s="101">
        <v>0</v>
      </c>
      <c r="N25" s="101">
        <v>1</v>
      </c>
      <c r="O25" s="101">
        <v>6</v>
      </c>
      <c r="P25" s="101">
        <v>1</v>
      </c>
    </row>
    <row r="26" spans="1:16" x14ac:dyDescent="0.25">
      <c r="A26" s="102">
        <v>539</v>
      </c>
      <c r="B26" s="103" t="s">
        <v>395</v>
      </c>
      <c r="C26" s="103" t="s">
        <v>53</v>
      </c>
      <c r="D26" s="103" t="s">
        <v>417</v>
      </c>
      <c r="E26" s="100">
        <v>240</v>
      </c>
      <c r="F26" s="100">
        <v>13</v>
      </c>
      <c r="G26" s="99">
        <v>240</v>
      </c>
      <c r="H26" s="97">
        <v>120</v>
      </c>
      <c r="I26" s="98">
        <v>120</v>
      </c>
      <c r="J26" s="104">
        <v>4</v>
      </c>
      <c r="K26" s="104">
        <v>92</v>
      </c>
      <c r="L26" s="104">
        <v>24</v>
      </c>
      <c r="M26" s="101">
        <v>9</v>
      </c>
      <c r="N26" s="101">
        <v>80</v>
      </c>
      <c r="O26" s="101">
        <v>31</v>
      </c>
      <c r="P26" s="101">
        <v>57</v>
      </c>
    </row>
    <row r="27" spans="1:16" x14ac:dyDescent="0.25">
      <c r="A27" s="102">
        <v>540</v>
      </c>
      <c r="B27" s="103" t="s">
        <v>395</v>
      </c>
      <c r="C27" s="103" t="s">
        <v>18</v>
      </c>
      <c r="D27" s="103" t="s">
        <v>418</v>
      </c>
      <c r="E27" s="100">
        <v>338</v>
      </c>
      <c r="F27" s="100">
        <v>86</v>
      </c>
      <c r="G27" s="99">
        <v>338</v>
      </c>
      <c r="H27" s="97">
        <v>173</v>
      </c>
      <c r="I27" s="98">
        <v>165</v>
      </c>
      <c r="J27" s="104">
        <v>54</v>
      </c>
      <c r="K27" s="104">
        <v>77</v>
      </c>
      <c r="L27" s="104">
        <v>42</v>
      </c>
      <c r="M27" s="101">
        <v>32</v>
      </c>
      <c r="N27" s="101">
        <v>73</v>
      </c>
      <c r="O27" s="101">
        <v>60</v>
      </c>
      <c r="P27" s="101">
        <v>48</v>
      </c>
    </row>
    <row r="28" spans="1:16" x14ac:dyDescent="0.25">
      <c r="A28" s="102">
        <v>541</v>
      </c>
      <c r="B28" s="103" t="s">
        <v>395</v>
      </c>
      <c r="C28" s="103" t="s">
        <v>18</v>
      </c>
      <c r="D28" s="103" t="s">
        <v>419</v>
      </c>
      <c r="E28" s="100">
        <v>136</v>
      </c>
      <c r="F28" s="100">
        <v>12</v>
      </c>
      <c r="G28" s="99">
        <v>136</v>
      </c>
      <c r="H28" s="97">
        <v>58</v>
      </c>
      <c r="I28" s="98">
        <v>78</v>
      </c>
      <c r="J28" s="104">
        <v>5</v>
      </c>
      <c r="K28" s="104">
        <v>36</v>
      </c>
      <c r="L28" s="104">
        <v>17</v>
      </c>
      <c r="M28" s="101">
        <v>7</v>
      </c>
      <c r="N28" s="101">
        <v>38</v>
      </c>
      <c r="O28" s="101">
        <v>33</v>
      </c>
      <c r="P28" s="101">
        <v>14</v>
      </c>
    </row>
    <row r="29" spans="1:16" x14ac:dyDescent="0.25">
      <c r="A29" s="102">
        <v>542</v>
      </c>
      <c r="B29" s="103" t="s">
        <v>395</v>
      </c>
      <c r="C29" s="103" t="s">
        <v>29</v>
      </c>
      <c r="D29" s="103" t="s">
        <v>420</v>
      </c>
      <c r="E29" s="100">
        <v>1</v>
      </c>
      <c r="F29" s="100">
        <v>0</v>
      </c>
      <c r="G29" s="99">
        <v>1</v>
      </c>
      <c r="H29" s="97">
        <v>1</v>
      </c>
      <c r="I29" s="98">
        <v>0</v>
      </c>
      <c r="J29" s="104">
        <v>0</v>
      </c>
      <c r="K29" s="104">
        <v>1</v>
      </c>
      <c r="L29" s="104">
        <v>0</v>
      </c>
      <c r="M29" s="101">
        <v>0</v>
      </c>
      <c r="N29" s="101">
        <v>0</v>
      </c>
      <c r="O29" s="101">
        <v>0</v>
      </c>
      <c r="P29" s="101">
        <v>0</v>
      </c>
    </row>
    <row r="30" spans="1:16" x14ac:dyDescent="0.25">
      <c r="A30" s="102">
        <v>543</v>
      </c>
      <c r="B30" s="103" t="s">
        <v>395</v>
      </c>
      <c r="C30" s="103" t="s">
        <v>29</v>
      </c>
      <c r="D30" s="103" t="s">
        <v>421</v>
      </c>
      <c r="E30" s="100">
        <v>11</v>
      </c>
      <c r="F30" s="100">
        <v>0</v>
      </c>
      <c r="G30" s="99">
        <v>11</v>
      </c>
      <c r="H30" s="97">
        <v>8</v>
      </c>
      <c r="I30" s="98">
        <v>3</v>
      </c>
      <c r="J30" s="104">
        <v>0</v>
      </c>
      <c r="K30" s="104">
        <v>5</v>
      </c>
      <c r="L30" s="104">
        <v>3</v>
      </c>
      <c r="M30" s="101">
        <v>0</v>
      </c>
      <c r="N30" s="101">
        <v>1</v>
      </c>
      <c r="O30" s="101">
        <v>2</v>
      </c>
      <c r="P30" s="101">
        <v>0</v>
      </c>
    </row>
    <row r="31" spans="1:16" x14ac:dyDescent="0.25">
      <c r="A31" s="102">
        <v>544</v>
      </c>
      <c r="B31" s="103" t="s">
        <v>395</v>
      </c>
      <c r="C31" s="103" t="s">
        <v>18</v>
      </c>
      <c r="D31" s="103" t="s">
        <v>422</v>
      </c>
      <c r="E31" s="100">
        <v>40</v>
      </c>
      <c r="F31" s="100">
        <v>0</v>
      </c>
      <c r="G31" s="99">
        <v>40</v>
      </c>
      <c r="H31" s="97">
        <v>18</v>
      </c>
      <c r="I31" s="98">
        <v>22</v>
      </c>
      <c r="J31" s="104">
        <v>0</v>
      </c>
      <c r="K31" s="104">
        <v>13</v>
      </c>
      <c r="L31" s="104">
        <v>5</v>
      </c>
      <c r="M31" s="101">
        <v>0</v>
      </c>
      <c r="N31" s="101">
        <v>11</v>
      </c>
      <c r="O31" s="101">
        <v>11</v>
      </c>
      <c r="P31" s="101">
        <v>6</v>
      </c>
    </row>
    <row r="32" spans="1:16" x14ac:dyDescent="0.25">
      <c r="A32" s="102">
        <v>545</v>
      </c>
      <c r="B32" s="103" t="s">
        <v>395</v>
      </c>
      <c r="C32" s="103" t="s">
        <v>20</v>
      </c>
      <c r="D32" s="103" t="s">
        <v>423</v>
      </c>
      <c r="E32" s="100">
        <v>7595</v>
      </c>
      <c r="F32" s="100">
        <v>1520</v>
      </c>
      <c r="G32" s="99">
        <v>7629</v>
      </c>
      <c r="H32" s="97">
        <v>3530</v>
      </c>
      <c r="I32" s="98">
        <v>4099</v>
      </c>
      <c r="J32" s="104">
        <v>751</v>
      </c>
      <c r="K32" s="104">
        <v>2080</v>
      </c>
      <c r="L32" s="104">
        <v>699</v>
      </c>
      <c r="M32" s="101">
        <v>769</v>
      </c>
      <c r="N32" s="101">
        <v>2199</v>
      </c>
      <c r="O32" s="101">
        <v>1131</v>
      </c>
      <c r="P32" s="101">
        <v>1695</v>
      </c>
    </row>
    <row r="33" spans="1:16" x14ac:dyDescent="0.25">
      <c r="A33" s="102">
        <v>546</v>
      </c>
      <c r="B33" s="103" t="s">
        <v>395</v>
      </c>
      <c r="C33" s="103" t="s">
        <v>53</v>
      </c>
      <c r="D33" s="103" t="s">
        <v>424</v>
      </c>
      <c r="E33" s="100">
        <v>311</v>
      </c>
      <c r="F33" s="100">
        <v>59</v>
      </c>
      <c r="G33" s="99">
        <v>311</v>
      </c>
      <c r="H33" s="97">
        <v>156</v>
      </c>
      <c r="I33" s="98">
        <v>155</v>
      </c>
      <c r="J33" s="104">
        <v>35</v>
      </c>
      <c r="K33" s="104">
        <v>67</v>
      </c>
      <c r="L33" s="104">
        <v>54</v>
      </c>
      <c r="M33" s="101">
        <v>24</v>
      </c>
      <c r="N33" s="101">
        <v>65</v>
      </c>
      <c r="O33" s="101">
        <v>66</v>
      </c>
      <c r="P33" s="101">
        <v>44</v>
      </c>
    </row>
    <row r="34" spans="1:16" x14ac:dyDescent="0.25">
      <c r="A34" s="102">
        <v>547</v>
      </c>
      <c r="B34" s="103" t="s">
        <v>395</v>
      </c>
      <c r="C34" s="103" t="s">
        <v>53</v>
      </c>
      <c r="D34" s="103" t="s">
        <v>425</v>
      </c>
      <c r="E34" s="100">
        <v>22</v>
      </c>
      <c r="F34" s="100">
        <v>0</v>
      </c>
      <c r="G34" s="99">
        <v>22</v>
      </c>
      <c r="H34" s="97">
        <v>13</v>
      </c>
      <c r="I34" s="98">
        <v>9</v>
      </c>
      <c r="J34" s="104">
        <v>0</v>
      </c>
      <c r="K34" s="104">
        <v>7</v>
      </c>
      <c r="L34" s="104">
        <v>6</v>
      </c>
      <c r="M34" s="101">
        <v>0</v>
      </c>
      <c r="N34" s="101">
        <v>4</v>
      </c>
      <c r="O34" s="101">
        <v>5</v>
      </c>
      <c r="P34" s="101">
        <v>0</v>
      </c>
    </row>
    <row r="35" spans="1:16" x14ac:dyDescent="0.25">
      <c r="A35" s="102">
        <v>548</v>
      </c>
      <c r="B35" s="103" t="s">
        <v>395</v>
      </c>
      <c r="C35" s="103" t="s">
        <v>18</v>
      </c>
      <c r="D35" s="103" t="s">
        <v>426</v>
      </c>
      <c r="E35" s="100">
        <v>10</v>
      </c>
      <c r="F35" s="100">
        <v>3</v>
      </c>
      <c r="G35" s="99">
        <v>10</v>
      </c>
      <c r="H35" s="97">
        <v>6</v>
      </c>
      <c r="I35" s="98">
        <v>4</v>
      </c>
      <c r="J35" s="104">
        <v>2</v>
      </c>
      <c r="K35" s="104">
        <v>2</v>
      </c>
      <c r="L35" s="104">
        <v>2</v>
      </c>
      <c r="M35" s="101">
        <v>1</v>
      </c>
      <c r="N35" s="101">
        <v>3</v>
      </c>
      <c r="O35" s="101">
        <v>0</v>
      </c>
      <c r="P35" s="101">
        <v>1</v>
      </c>
    </row>
    <row r="36" spans="1:16" x14ac:dyDescent="0.25">
      <c r="A36" s="102">
        <v>549</v>
      </c>
      <c r="B36" s="103" t="s">
        <v>395</v>
      </c>
      <c r="C36" s="103" t="s">
        <v>18</v>
      </c>
      <c r="D36" s="103" t="s">
        <v>427</v>
      </c>
      <c r="E36" s="100">
        <v>716</v>
      </c>
      <c r="F36" s="100">
        <v>135</v>
      </c>
      <c r="G36" s="99">
        <v>716</v>
      </c>
      <c r="H36" s="97">
        <v>335</v>
      </c>
      <c r="I36" s="98">
        <v>381</v>
      </c>
      <c r="J36" s="104">
        <v>67</v>
      </c>
      <c r="K36" s="104">
        <v>182</v>
      </c>
      <c r="L36" s="104">
        <v>86</v>
      </c>
      <c r="M36" s="101">
        <v>68</v>
      </c>
      <c r="N36" s="101">
        <v>162</v>
      </c>
      <c r="O36" s="101">
        <v>151</v>
      </c>
      <c r="P36" s="101">
        <v>117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59"/>
  <sheetViews>
    <sheetView topLeftCell="A16" zoomScale="80" zoomScaleNormal="80" workbookViewId="0">
      <selection activeCell="R56" sqref="R56"/>
    </sheetView>
  </sheetViews>
  <sheetFormatPr defaultRowHeight="15" x14ac:dyDescent="0.25"/>
  <cols>
    <col min="1" max="1" width="5.140625" customWidth="1"/>
    <col min="2" max="2" width="14.28515625" customWidth="1"/>
    <col min="3" max="3" width="6.140625" customWidth="1"/>
    <col min="4" max="4" width="17.140625" customWidth="1"/>
    <col min="5" max="5" width="11" customWidth="1"/>
    <col min="6" max="6" width="10.28515625" customWidth="1"/>
    <col min="7" max="7" width="11.42578125" customWidth="1"/>
    <col min="8" max="8" width="10.5703125" customWidth="1"/>
    <col min="9" max="10" width="11.28515625" customWidth="1"/>
    <col min="11" max="11" width="9.5703125" customWidth="1"/>
    <col min="12" max="12" width="11.28515625" customWidth="1"/>
    <col min="14" max="14" width="11.140625" customWidth="1"/>
    <col min="15" max="15" width="10" customWidth="1"/>
    <col min="16" max="16" width="10.7109375" customWidth="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A3" s="62"/>
      <c r="B3" s="62"/>
      <c r="C3" s="62"/>
      <c r="D3" s="62"/>
      <c r="E3" s="62"/>
      <c r="F3" s="62"/>
      <c r="G3" s="62">
        <f>SUM(G5:G59)</f>
        <v>14397</v>
      </c>
      <c r="H3" s="130">
        <f t="shared" ref="H3:P3" si="0">SUM(H5:H59)</f>
        <v>6613</v>
      </c>
      <c r="I3" s="130">
        <f t="shared" si="0"/>
        <v>7784</v>
      </c>
      <c r="J3" s="130">
        <f t="shared" si="0"/>
        <v>1618</v>
      </c>
      <c r="K3" s="130">
        <f t="shared" si="0"/>
        <v>3836</v>
      </c>
      <c r="L3" s="130">
        <f t="shared" si="0"/>
        <v>1159</v>
      </c>
      <c r="M3" s="130">
        <f t="shared" si="0"/>
        <v>1564</v>
      </c>
      <c r="N3" s="130">
        <f t="shared" si="0"/>
        <v>4225</v>
      </c>
      <c r="O3" s="130">
        <f t="shared" si="0"/>
        <v>1995</v>
      </c>
      <c r="P3" s="130">
        <f t="shared" si="0"/>
        <v>2959</v>
      </c>
      <c r="Q3" s="40" t="s">
        <v>607</v>
      </c>
    </row>
    <row r="4" spans="1:17" x14ac:dyDescent="0.25">
      <c r="A4" s="21" t="s">
        <v>155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x14ac:dyDescent="0.25">
      <c r="A5" s="110">
        <v>550</v>
      </c>
      <c r="B5" s="111" t="s">
        <v>428</v>
      </c>
      <c r="C5" s="111" t="s">
        <v>20</v>
      </c>
      <c r="D5" s="111" t="s">
        <v>429</v>
      </c>
      <c r="E5" s="108">
        <v>2917</v>
      </c>
      <c r="F5" s="108">
        <v>538</v>
      </c>
      <c r="G5" s="107">
        <v>1973</v>
      </c>
      <c r="H5" s="105">
        <v>904</v>
      </c>
      <c r="I5" s="106">
        <v>1069</v>
      </c>
      <c r="J5" s="112">
        <v>282</v>
      </c>
      <c r="K5" s="112">
        <v>509</v>
      </c>
      <c r="L5" s="112">
        <v>113</v>
      </c>
      <c r="M5" s="109">
        <v>256</v>
      </c>
      <c r="N5" s="109">
        <v>570</v>
      </c>
      <c r="O5" s="109">
        <v>243</v>
      </c>
      <c r="P5" s="109">
        <v>421</v>
      </c>
    </row>
    <row r="6" spans="1:17" x14ac:dyDescent="0.25">
      <c r="A6" s="110">
        <v>551</v>
      </c>
      <c r="B6" s="111" t="s">
        <v>428</v>
      </c>
      <c r="C6" s="111" t="s">
        <v>53</v>
      </c>
      <c r="D6" s="111" t="s">
        <v>430</v>
      </c>
      <c r="E6" s="108">
        <v>95</v>
      </c>
      <c r="F6" s="108">
        <v>0</v>
      </c>
      <c r="G6" s="107">
        <v>95</v>
      </c>
      <c r="H6" s="105">
        <v>44</v>
      </c>
      <c r="I6" s="106">
        <v>51</v>
      </c>
      <c r="J6" s="112">
        <v>0</v>
      </c>
      <c r="K6" s="112">
        <v>29</v>
      </c>
      <c r="L6" s="112">
        <v>15</v>
      </c>
      <c r="M6" s="109">
        <v>0</v>
      </c>
      <c r="N6" s="109">
        <v>29</v>
      </c>
      <c r="O6" s="109">
        <v>22</v>
      </c>
      <c r="P6" s="109">
        <v>6</v>
      </c>
    </row>
    <row r="7" spans="1:17" x14ac:dyDescent="0.25">
      <c r="A7" s="110">
        <v>552</v>
      </c>
      <c r="B7" s="111" t="s">
        <v>428</v>
      </c>
      <c r="C7" s="111" t="s">
        <v>53</v>
      </c>
      <c r="D7" s="111" t="s">
        <v>431</v>
      </c>
      <c r="E7" s="108">
        <v>251</v>
      </c>
      <c r="F7" s="108">
        <v>38</v>
      </c>
      <c r="G7" s="107">
        <v>251</v>
      </c>
      <c r="H7" s="105">
        <v>119</v>
      </c>
      <c r="I7" s="106">
        <v>132</v>
      </c>
      <c r="J7" s="112">
        <v>19</v>
      </c>
      <c r="K7" s="112">
        <v>81</v>
      </c>
      <c r="L7" s="112">
        <v>19</v>
      </c>
      <c r="M7" s="109">
        <v>19</v>
      </c>
      <c r="N7" s="109">
        <v>66</v>
      </c>
      <c r="O7" s="109">
        <v>47</v>
      </c>
      <c r="P7" s="109">
        <v>34</v>
      </c>
    </row>
    <row r="8" spans="1:17" x14ac:dyDescent="0.25">
      <c r="A8" s="110">
        <v>553</v>
      </c>
      <c r="B8" s="111" t="s">
        <v>428</v>
      </c>
      <c r="C8" s="111" t="s">
        <v>29</v>
      </c>
      <c r="D8" s="111" t="s">
        <v>432</v>
      </c>
      <c r="E8" s="108">
        <v>0</v>
      </c>
      <c r="F8" s="108">
        <v>0</v>
      </c>
      <c r="G8" s="107">
        <v>0</v>
      </c>
      <c r="H8" s="105">
        <v>0</v>
      </c>
      <c r="I8" s="106">
        <v>0</v>
      </c>
      <c r="J8" s="112"/>
      <c r="K8" s="112"/>
      <c r="L8" s="112"/>
      <c r="M8" s="109"/>
      <c r="N8" s="109"/>
      <c r="O8" s="109"/>
      <c r="P8" s="109"/>
    </row>
    <row r="9" spans="1:17" x14ac:dyDescent="0.25">
      <c r="A9" s="110">
        <v>554</v>
      </c>
      <c r="B9" s="111" t="s">
        <v>428</v>
      </c>
      <c r="C9" s="111" t="s">
        <v>29</v>
      </c>
      <c r="D9" s="111" t="s">
        <v>433</v>
      </c>
      <c r="E9" s="108">
        <v>0</v>
      </c>
      <c r="F9" s="108">
        <v>0</v>
      </c>
      <c r="G9" s="107">
        <v>0</v>
      </c>
      <c r="H9" s="105">
        <v>0</v>
      </c>
      <c r="I9" s="106">
        <v>0</v>
      </c>
      <c r="J9" s="112"/>
      <c r="K9" s="112"/>
      <c r="L9" s="112"/>
      <c r="M9" s="109"/>
      <c r="N9" s="109"/>
      <c r="O9" s="109"/>
      <c r="P9" s="109"/>
    </row>
    <row r="10" spans="1:17" x14ac:dyDescent="0.25">
      <c r="A10" s="110">
        <v>555</v>
      </c>
      <c r="B10" s="111" t="s">
        <v>428</v>
      </c>
      <c r="C10" s="111" t="s">
        <v>29</v>
      </c>
      <c r="D10" s="111" t="s">
        <v>434</v>
      </c>
      <c r="E10" s="108">
        <v>2</v>
      </c>
      <c r="F10" s="108">
        <v>0</v>
      </c>
      <c r="G10" s="107">
        <v>2</v>
      </c>
      <c r="H10" s="105">
        <v>2</v>
      </c>
      <c r="I10" s="106">
        <v>0</v>
      </c>
      <c r="J10" s="112">
        <v>0</v>
      </c>
      <c r="K10" s="112">
        <v>2</v>
      </c>
      <c r="L10" s="112">
        <v>0</v>
      </c>
      <c r="M10" s="109">
        <v>0</v>
      </c>
      <c r="N10" s="109">
        <v>0</v>
      </c>
      <c r="O10" s="109">
        <v>0</v>
      </c>
      <c r="P10" s="109">
        <v>0</v>
      </c>
    </row>
    <row r="11" spans="1:17" x14ac:dyDescent="0.25">
      <c r="A11" s="110">
        <v>556</v>
      </c>
      <c r="B11" s="111" t="s">
        <v>428</v>
      </c>
      <c r="C11" s="111" t="s">
        <v>53</v>
      </c>
      <c r="D11" s="111" t="s">
        <v>435</v>
      </c>
      <c r="E11" s="108">
        <v>159</v>
      </c>
      <c r="F11" s="108">
        <v>7</v>
      </c>
      <c r="G11" s="107">
        <v>159</v>
      </c>
      <c r="H11" s="105">
        <v>76</v>
      </c>
      <c r="I11" s="106">
        <v>83</v>
      </c>
      <c r="J11" s="112">
        <v>5</v>
      </c>
      <c r="K11" s="112">
        <v>55</v>
      </c>
      <c r="L11" s="112">
        <v>16</v>
      </c>
      <c r="M11" s="109">
        <v>2</v>
      </c>
      <c r="N11" s="109">
        <v>42</v>
      </c>
      <c r="O11" s="109">
        <v>39</v>
      </c>
      <c r="P11" s="109">
        <v>25</v>
      </c>
    </row>
    <row r="12" spans="1:17" x14ac:dyDescent="0.25">
      <c r="A12" s="110">
        <v>557</v>
      </c>
      <c r="B12" s="111" t="s">
        <v>428</v>
      </c>
      <c r="C12" s="111" t="s">
        <v>53</v>
      </c>
      <c r="D12" s="111" t="s">
        <v>436</v>
      </c>
      <c r="E12" s="108">
        <v>409</v>
      </c>
      <c r="F12" s="108">
        <v>93</v>
      </c>
      <c r="G12" s="107">
        <v>409</v>
      </c>
      <c r="H12" s="105">
        <v>189</v>
      </c>
      <c r="I12" s="106">
        <v>220</v>
      </c>
      <c r="J12" s="112">
        <v>52</v>
      </c>
      <c r="K12" s="112">
        <v>103</v>
      </c>
      <c r="L12" s="112">
        <v>34</v>
      </c>
      <c r="M12" s="109">
        <v>39</v>
      </c>
      <c r="N12" s="109">
        <v>109</v>
      </c>
      <c r="O12" s="109">
        <v>72</v>
      </c>
      <c r="P12" s="109">
        <v>59</v>
      </c>
    </row>
    <row r="13" spans="1:17" x14ac:dyDescent="0.25">
      <c r="A13" s="110">
        <v>558</v>
      </c>
      <c r="B13" s="111" t="s">
        <v>428</v>
      </c>
      <c r="C13" s="111" t="s">
        <v>29</v>
      </c>
      <c r="D13" s="111" t="s">
        <v>437</v>
      </c>
      <c r="E13" s="108">
        <v>8</v>
      </c>
      <c r="F13" s="108">
        <v>0</v>
      </c>
      <c r="G13" s="107">
        <v>8</v>
      </c>
      <c r="H13" s="105">
        <v>4</v>
      </c>
      <c r="I13" s="106">
        <v>4</v>
      </c>
      <c r="J13" s="112">
        <v>0</v>
      </c>
      <c r="K13" s="112">
        <v>4</v>
      </c>
      <c r="L13" s="112">
        <v>0</v>
      </c>
      <c r="M13" s="109">
        <v>0</v>
      </c>
      <c r="N13" s="109">
        <v>2</v>
      </c>
      <c r="O13" s="109">
        <v>2</v>
      </c>
      <c r="P13" s="109">
        <v>0</v>
      </c>
    </row>
    <row r="14" spans="1:17" x14ac:dyDescent="0.25">
      <c r="A14" s="110">
        <v>559</v>
      </c>
      <c r="B14" s="111" t="s">
        <v>428</v>
      </c>
      <c r="C14" s="111" t="s">
        <v>18</v>
      </c>
      <c r="D14" s="111" t="s">
        <v>438</v>
      </c>
      <c r="E14" s="108">
        <v>0</v>
      </c>
      <c r="F14" s="108">
        <v>0</v>
      </c>
      <c r="G14" s="107">
        <v>0</v>
      </c>
      <c r="H14" s="105">
        <v>0</v>
      </c>
      <c r="I14" s="106">
        <v>0</v>
      </c>
      <c r="J14" s="112"/>
      <c r="K14" s="112"/>
      <c r="L14" s="112"/>
      <c r="M14" s="109"/>
      <c r="N14" s="109"/>
      <c r="O14" s="109"/>
      <c r="P14" s="109"/>
    </row>
    <row r="15" spans="1:17" x14ac:dyDescent="0.25">
      <c r="A15" s="110">
        <v>560</v>
      </c>
      <c r="B15" s="111" t="s">
        <v>428</v>
      </c>
      <c r="C15" s="111" t="s">
        <v>29</v>
      </c>
      <c r="D15" s="111" t="s">
        <v>439</v>
      </c>
      <c r="E15" s="108">
        <v>42</v>
      </c>
      <c r="F15" s="108">
        <v>0</v>
      </c>
      <c r="G15" s="107">
        <v>42</v>
      </c>
      <c r="H15" s="105">
        <v>22</v>
      </c>
      <c r="I15" s="106">
        <v>20</v>
      </c>
      <c r="J15" s="112"/>
      <c r="K15" s="112">
        <v>19</v>
      </c>
      <c r="L15" s="112">
        <v>3</v>
      </c>
      <c r="M15" s="109"/>
      <c r="N15" s="109">
        <v>15</v>
      </c>
      <c r="O15" s="109">
        <v>5</v>
      </c>
      <c r="P15" s="109">
        <v>20</v>
      </c>
    </row>
    <row r="16" spans="1:17" x14ac:dyDescent="0.25">
      <c r="A16" s="110">
        <v>561</v>
      </c>
      <c r="B16" s="111" t="s">
        <v>428</v>
      </c>
      <c r="C16" s="111" t="s">
        <v>29</v>
      </c>
      <c r="D16" s="111" t="s">
        <v>440</v>
      </c>
      <c r="E16" s="108">
        <v>0</v>
      </c>
      <c r="F16" s="108">
        <v>0</v>
      </c>
      <c r="G16" s="107">
        <v>0</v>
      </c>
      <c r="H16" s="105">
        <v>0</v>
      </c>
      <c r="I16" s="106">
        <v>0</v>
      </c>
      <c r="J16" s="112"/>
      <c r="K16" s="112"/>
      <c r="L16" s="112"/>
      <c r="M16" s="109"/>
      <c r="N16" s="109"/>
      <c r="O16" s="109"/>
      <c r="P16" s="109"/>
    </row>
    <row r="17" spans="1:16" x14ac:dyDescent="0.25">
      <c r="A17" s="110">
        <v>562</v>
      </c>
      <c r="B17" s="111" t="s">
        <v>428</v>
      </c>
      <c r="C17" s="111" t="s">
        <v>18</v>
      </c>
      <c r="D17" s="111" t="s">
        <v>441</v>
      </c>
      <c r="E17" s="108">
        <v>248</v>
      </c>
      <c r="F17" s="108">
        <v>47</v>
      </c>
      <c r="G17" s="107">
        <v>248</v>
      </c>
      <c r="H17" s="105">
        <v>118</v>
      </c>
      <c r="I17" s="106">
        <v>130</v>
      </c>
      <c r="J17" s="112">
        <v>18</v>
      </c>
      <c r="K17" s="112">
        <v>83</v>
      </c>
      <c r="L17" s="112">
        <v>17</v>
      </c>
      <c r="M17" s="109">
        <v>29</v>
      </c>
      <c r="N17" s="109">
        <v>82</v>
      </c>
      <c r="O17" s="109">
        <v>19</v>
      </c>
      <c r="P17" s="109">
        <v>54</v>
      </c>
    </row>
    <row r="18" spans="1:16" x14ac:dyDescent="0.25">
      <c r="A18" s="110">
        <v>563</v>
      </c>
      <c r="B18" s="111" t="s">
        <v>428</v>
      </c>
      <c r="C18" s="111" t="s">
        <v>29</v>
      </c>
      <c r="D18" s="111" t="s">
        <v>442</v>
      </c>
      <c r="E18" s="108">
        <v>0</v>
      </c>
      <c r="F18" s="108">
        <v>0</v>
      </c>
      <c r="G18" s="107">
        <v>0</v>
      </c>
      <c r="H18" s="105">
        <v>0</v>
      </c>
      <c r="I18" s="106">
        <v>0</v>
      </c>
      <c r="J18" s="112"/>
      <c r="K18" s="112"/>
      <c r="L18" s="112"/>
      <c r="M18" s="109"/>
      <c r="N18" s="109"/>
      <c r="O18" s="109"/>
      <c r="P18" s="109"/>
    </row>
    <row r="19" spans="1:16" x14ac:dyDescent="0.25">
      <c r="A19" s="110">
        <v>564</v>
      </c>
      <c r="B19" s="111" t="s">
        <v>428</v>
      </c>
      <c r="C19" s="111" t="s">
        <v>29</v>
      </c>
      <c r="D19" s="111" t="s">
        <v>443</v>
      </c>
      <c r="E19" s="108">
        <v>15</v>
      </c>
      <c r="F19" s="108">
        <v>0</v>
      </c>
      <c r="G19" s="107">
        <v>15</v>
      </c>
      <c r="H19" s="105">
        <v>9</v>
      </c>
      <c r="I19" s="106">
        <v>6</v>
      </c>
      <c r="J19" s="112">
        <v>0</v>
      </c>
      <c r="K19" s="112">
        <v>6</v>
      </c>
      <c r="L19" s="112">
        <v>3</v>
      </c>
      <c r="M19" s="109">
        <v>0</v>
      </c>
      <c r="N19" s="109">
        <v>0</v>
      </c>
      <c r="O19" s="109">
        <v>6</v>
      </c>
      <c r="P19" s="109">
        <v>0</v>
      </c>
    </row>
    <row r="20" spans="1:16" x14ac:dyDescent="0.25">
      <c r="A20" s="110">
        <v>565</v>
      </c>
      <c r="B20" s="111" t="s">
        <v>428</v>
      </c>
      <c r="C20" s="111" t="s">
        <v>53</v>
      </c>
      <c r="D20" s="111" t="s">
        <v>444</v>
      </c>
      <c r="E20" s="108">
        <v>244</v>
      </c>
      <c r="F20" s="108">
        <v>43</v>
      </c>
      <c r="G20" s="107">
        <v>244</v>
      </c>
      <c r="H20" s="105">
        <v>133</v>
      </c>
      <c r="I20" s="106">
        <v>111</v>
      </c>
      <c r="J20" s="112">
        <v>23</v>
      </c>
      <c r="K20" s="112">
        <v>88</v>
      </c>
      <c r="L20" s="112">
        <v>22</v>
      </c>
      <c r="M20" s="109">
        <v>20</v>
      </c>
      <c r="N20" s="109">
        <v>52</v>
      </c>
      <c r="O20" s="109">
        <v>39</v>
      </c>
      <c r="P20" s="109">
        <v>33</v>
      </c>
    </row>
    <row r="21" spans="1:16" x14ac:dyDescent="0.25">
      <c r="A21" s="110">
        <v>566</v>
      </c>
      <c r="B21" s="111" t="s">
        <v>428</v>
      </c>
      <c r="C21" s="111" t="s">
        <v>18</v>
      </c>
      <c r="D21" s="111" t="s">
        <v>445</v>
      </c>
      <c r="E21" s="108">
        <v>288</v>
      </c>
      <c r="F21" s="108">
        <v>62</v>
      </c>
      <c r="G21" s="107">
        <v>288</v>
      </c>
      <c r="H21" s="105">
        <v>127</v>
      </c>
      <c r="I21" s="106">
        <v>161</v>
      </c>
      <c r="J21" s="112">
        <v>30</v>
      </c>
      <c r="K21" s="112">
        <v>76</v>
      </c>
      <c r="L21" s="112">
        <v>21</v>
      </c>
      <c r="M21" s="109">
        <v>32</v>
      </c>
      <c r="N21" s="109">
        <v>73</v>
      </c>
      <c r="O21" s="109">
        <v>56</v>
      </c>
      <c r="P21" s="109">
        <v>49</v>
      </c>
    </row>
    <row r="22" spans="1:16" x14ac:dyDescent="0.25">
      <c r="A22" s="110">
        <v>567</v>
      </c>
      <c r="B22" s="111" t="s">
        <v>428</v>
      </c>
      <c r="C22" s="111" t="s">
        <v>29</v>
      </c>
      <c r="D22" s="111" t="s">
        <v>446</v>
      </c>
      <c r="E22" s="108">
        <v>0</v>
      </c>
      <c r="F22" s="108">
        <v>0</v>
      </c>
      <c r="G22" s="107">
        <v>0</v>
      </c>
      <c r="H22" s="105">
        <v>0</v>
      </c>
      <c r="I22" s="106">
        <v>0</v>
      </c>
      <c r="J22" s="112"/>
      <c r="K22" s="112"/>
      <c r="L22" s="112"/>
      <c r="M22" s="109"/>
      <c r="N22" s="109"/>
      <c r="O22" s="109"/>
      <c r="P22" s="109"/>
    </row>
    <row r="23" spans="1:16" x14ac:dyDescent="0.25">
      <c r="A23" s="110">
        <v>568</v>
      </c>
      <c r="B23" s="111" t="s">
        <v>428</v>
      </c>
      <c r="C23" s="111" t="s">
        <v>53</v>
      </c>
      <c r="D23" s="111" t="s">
        <v>447</v>
      </c>
      <c r="E23" s="108">
        <v>143</v>
      </c>
      <c r="F23" s="108">
        <v>5</v>
      </c>
      <c r="G23" s="107">
        <v>143</v>
      </c>
      <c r="H23" s="105">
        <v>65</v>
      </c>
      <c r="I23" s="106">
        <v>78</v>
      </c>
      <c r="J23" s="112">
        <v>4</v>
      </c>
      <c r="K23" s="112">
        <v>44</v>
      </c>
      <c r="L23" s="112">
        <v>17</v>
      </c>
      <c r="M23" s="109">
        <v>1</v>
      </c>
      <c r="N23" s="109">
        <v>45</v>
      </c>
      <c r="O23" s="109">
        <v>32</v>
      </c>
      <c r="P23" s="109">
        <v>19</v>
      </c>
    </row>
    <row r="24" spans="1:16" x14ac:dyDescent="0.25">
      <c r="A24" s="110">
        <v>569</v>
      </c>
      <c r="B24" s="111" t="s">
        <v>428</v>
      </c>
      <c r="C24" s="111" t="s">
        <v>29</v>
      </c>
      <c r="D24" s="111" t="s">
        <v>448</v>
      </c>
      <c r="E24" s="108">
        <v>0</v>
      </c>
      <c r="F24" s="108">
        <v>0</v>
      </c>
      <c r="G24" s="107">
        <v>0</v>
      </c>
      <c r="H24" s="105">
        <v>0</v>
      </c>
      <c r="I24" s="106">
        <v>0</v>
      </c>
      <c r="J24" s="112"/>
      <c r="K24" s="112"/>
      <c r="L24" s="112"/>
      <c r="M24" s="109"/>
      <c r="N24" s="109"/>
      <c r="O24" s="109"/>
      <c r="P24" s="109"/>
    </row>
    <row r="25" spans="1:16" x14ac:dyDescent="0.25">
      <c r="A25" s="110">
        <v>570</v>
      </c>
      <c r="B25" s="111" t="s">
        <v>428</v>
      </c>
      <c r="C25" s="111" t="s">
        <v>29</v>
      </c>
      <c r="D25" s="111" t="s">
        <v>449</v>
      </c>
      <c r="E25" s="108">
        <v>0</v>
      </c>
      <c r="F25" s="108">
        <v>0</v>
      </c>
      <c r="G25" s="107">
        <v>0</v>
      </c>
      <c r="H25" s="105">
        <v>0</v>
      </c>
      <c r="I25" s="106">
        <v>0</v>
      </c>
      <c r="J25" s="112"/>
      <c r="K25" s="112"/>
      <c r="L25" s="112"/>
      <c r="M25" s="109"/>
      <c r="N25" s="109"/>
      <c r="O25" s="109"/>
      <c r="P25" s="109"/>
    </row>
    <row r="26" spans="1:16" x14ac:dyDescent="0.25">
      <c r="A26" s="110">
        <v>571</v>
      </c>
      <c r="B26" s="111" t="s">
        <v>428</v>
      </c>
      <c r="C26" s="111" t="s">
        <v>29</v>
      </c>
      <c r="D26" s="111" t="s">
        <v>450</v>
      </c>
      <c r="E26" s="108">
        <v>21</v>
      </c>
      <c r="F26" s="108">
        <v>0</v>
      </c>
      <c r="G26" s="107">
        <v>21</v>
      </c>
      <c r="H26" s="105">
        <v>13</v>
      </c>
      <c r="I26" s="106">
        <v>8</v>
      </c>
      <c r="J26" s="112">
        <v>0</v>
      </c>
      <c r="K26" s="112">
        <v>12</v>
      </c>
      <c r="L26" s="112">
        <v>1</v>
      </c>
      <c r="M26" s="109">
        <v>0</v>
      </c>
      <c r="N26" s="109">
        <v>5</v>
      </c>
      <c r="O26" s="109">
        <v>3</v>
      </c>
      <c r="P26" s="109">
        <v>2</v>
      </c>
    </row>
    <row r="27" spans="1:16" x14ac:dyDescent="0.25">
      <c r="A27" s="110">
        <v>572</v>
      </c>
      <c r="B27" s="111" t="s">
        <v>428</v>
      </c>
      <c r="C27" s="111" t="s">
        <v>53</v>
      </c>
      <c r="D27" s="111" t="s">
        <v>451</v>
      </c>
      <c r="E27" s="108">
        <v>2741</v>
      </c>
      <c r="F27" s="108">
        <v>528</v>
      </c>
      <c r="G27" s="107">
        <v>2150</v>
      </c>
      <c r="H27" s="105">
        <v>965</v>
      </c>
      <c r="I27" s="106">
        <v>1185</v>
      </c>
      <c r="J27" s="112">
        <v>290</v>
      </c>
      <c r="K27" s="112">
        <v>477</v>
      </c>
      <c r="L27" s="112">
        <v>198</v>
      </c>
      <c r="M27" s="109">
        <v>238</v>
      </c>
      <c r="N27" s="109">
        <v>563</v>
      </c>
      <c r="O27" s="109">
        <v>384</v>
      </c>
      <c r="P27" s="109">
        <v>376</v>
      </c>
    </row>
    <row r="28" spans="1:16" x14ac:dyDescent="0.25">
      <c r="A28" s="110">
        <v>573</v>
      </c>
      <c r="B28" s="111" t="s">
        <v>428</v>
      </c>
      <c r="C28" s="111" t="s">
        <v>29</v>
      </c>
      <c r="D28" s="111" t="s">
        <v>452</v>
      </c>
      <c r="E28" s="108">
        <v>72</v>
      </c>
      <c r="F28" s="108">
        <v>13</v>
      </c>
      <c r="G28" s="107">
        <v>72</v>
      </c>
      <c r="H28" s="105">
        <v>30</v>
      </c>
      <c r="I28" s="106">
        <v>42</v>
      </c>
      <c r="J28" s="112">
        <v>5</v>
      </c>
      <c r="K28" s="112">
        <v>20</v>
      </c>
      <c r="L28" s="112">
        <v>5</v>
      </c>
      <c r="M28" s="109">
        <v>8</v>
      </c>
      <c r="N28" s="109">
        <v>23</v>
      </c>
      <c r="O28" s="109">
        <v>11</v>
      </c>
      <c r="P28" s="109">
        <v>12</v>
      </c>
    </row>
    <row r="29" spans="1:16" x14ac:dyDescent="0.25">
      <c r="A29" s="110">
        <v>574</v>
      </c>
      <c r="B29" s="111" t="s">
        <v>428</v>
      </c>
      <c r="C29" s="111" t="s">
        <v>29</v>
      </c>
      <c r="D29" s="111" t="s">
        <v>453</v>
      </c>
      <c r="E29" s="108">
        <v>0</v>
      </c>
      <c r="F29" s="108">
        <v>0</v>
      </c>
      <c r="G29" s="107">
        <v>0</v>
      </c>
      <c r="H29" s="105">
        <v>0</v>
      </c>
      <c r="I29" s="106">
        <v>0</v>
      </c>
      <c r="J29" s="112"/>
      <c r="K29" s="112"/>
      <c r="L29" s="112"/>
      <c r="M29" s="109"/>
      <c r="N29" s="109"/>
      <c r="O29" s="109"/>
      <c r="P29" s="109"/>
    </row>
    <row r="30" spans="1:16" x14ac:dyDescent="0.25">
      <c r="A30" s="110">
        <v>575</v>
      </c>
      <c r="B30" s="111" t="s">
        <v>428</v>
      </c>
      <c r="C30" s="111" t="s">
        <v>29</v>
      </c>
      <c r="D30" s="111" t="s">
        <v>454</v>
      </c>
      <c r="E30" s="108">
        <v>23</v>
      </c>
      <c r="F30" s="108">
        <v>0</v>
      </c>
      <c r="G30" s="107">
        <v>23</v>
      </c>
      <c r="H30" s="105">
        <v>15</v>
      </c>
      <c r="I30" s="106">
        <v>8</v>
      </c>
      <c r="J30" s="112"/>
      <c r="K30" s="112">
        <v>12</v>
      </c>
      <c r="L30" s="112">
        <v>3</v>
      </c>
      <c r="M30" s="109">
        <v>1</v>
      </c>
      <c r="N30" s="109">
        <v>5</v>
      </c>
      <c r="O30" s="109">
        <v>2</v>
      </c>
      <c r="P30" s="109">
        <v>4</v>
      </c>
    </row>
    <row r="31" spans="1:16" x14ac:dyDescent="0.25">
      <c r="A31" s="110">
        <v>576</v>
      </c>
      <c r="B31" s="111" t="s">
        <v>428</v>
      </c>
      <c r="C31" s="111" t="s">
        <v>29</v>
      </c>
      <c r="D31" s="111" t="s">
        <v>455</v>
      </c>
      <c r="E31" s="108">
        <v>26</v>
      </c>
      <c r="F31" s="108">
        <v>0</v>
      </c>
      <c r="G31" s="107">
        <v>26</v>
      </c>
      <c r="H31" s="105">
        <v>18</v>
      </c>
      <c r="I31" s="106">
        <v>8</v>
      </c>
      <c r="J31" s="112"/>
      <c r="K31" s="112">
        <v>15</v>
      </c>
      <c r="L31" s="112">
        <v>3</v>
      </c>
      <c r="M31" s="109"/>
      <c r="N31" s="109">
        <v>4</v>
      </c>
      <c r="O31" s="109">
        <v>4</v>
      </c>
      <c r="P31" s="109">
        <v>2</v>
      </c>
    </row>
    <row r="32" spans="1:16" x14ac:dyDescent="0.25">
      <c r="A32" s="110">
        <v>577</v>
      </c>
      <c r="B32" s="111" t="s">
        <v>428</v>
      </c>
      <c r="C32" s="111" t="s">
        <v>29</v>
      </c>
      <c r="D32" s="111" t="s">
        <v>456</v>
      </c>
      <c r="E32" s="108">
        <v>4</v>
      </c>
      <c r="F32" s="108">
        <v>0</v>
      </c>
      <c r="G32" s="107">
        <v>4</v>
      </c>
      <c r="H32" s="105">
        <v>3</v>
      </c>
      <c r="I32" s="106">
        <v>1</v>
      </c>
      <c r="J32" s="112"/>
      <c r="K32" s="112">
        <v>3</v>
      </c>
      <c r="L32" s="112">
        <v>0</v>
      </c>
      <c r="M32" s="109">
        <v>0</v>
      </c>
      <c r="N32" s="109">
        <v>1</v>
      </c>
      <c r="O32" s="109">
        <v>0</v>
      </c>
      <c r="P32" s="109">
        <v>1</v>
      </c>
    </row>
    <row r="33" spans="1:16" x14ac:dyDescent="0.25">
      <c r="A33" s="110">
        <v>578</v>
      </c>
      <c r="B33" s="111" t="s">
        <v>428</v>
      </c>
      <c r="C33" s="111" t="s">
        <v>29</v>
      </c>
      <c r="D33" s="111" t="s">
        <v>457</v>
      </c>
      <c r="E33" s="108">
        <v>40</v>
      </c>
      <c r="F33" s="108">
        <v>0</v>
      </c>
      <c r="G33" s="107">
        <v>40</v>
      </c>
      <c r="H33" s="105">
        <v>22</v>
      </c>
      <c r="I33" s="106">
        <v>18</v>
      </c>
      <c r="J33" s="112">
        <v>0</v>
      </c>
      <c r="K33" s="112">
        <v>13</v>
      </c>
      <c r="L33" s="112">
        <v>9</v>
      </c>
      <c r="M33" s="109">
        <v>0</v>
      </c>
      <c r="N33" s="109">
        <v>10</v>
      </c>
      <c r="O33" s="109">
        <v>8</v>
      </c>
      <c r="P33" s="109">
        <v>2</v>
      </c>
    </row>
    <row r="34" spans="1:16" x14ac:dyDescent="0.25">
      <c r="A34" s="110">
        <v>579</v>
      </c>
      <c r="B34" s="111" t="s">
        <v>428</v>
      </c>
      <c r="C34" s="111" t="s">
        <v>29</v>
      </c>
      <c r="D34" s="111" t="s">
        <v>458</v>
      </c>
      <c r="E34" s="108">
        <v>0</v>
      </c>
      <c r="F34" s="108">
        <v>0</v>
      </c>
      <c r="G34" s="107">
        <v>0</v>
      </c>
      <c r="H34" s="105">
        <v>0</v>
      </c>
      <c r="I34" s="106">
        <v>0</v>
      </c>
      <c r="J34" s="112"/>
      <c r="K34" s="112"/>
      <c r="L34" s="112"/>
      <c r="M34" s="109"/>
      <c r="N34" s="109"/>
      <c r="O34" s="109"/>
      <c r="P34" s="109"/>
    </row>
    <row r="35" spans="1:16" x14ac:dyDescent="0.25">
      <c r="A35" s="110">
        <v>580</v>
      </c>
      <c r="B35" s="111" t="s">
        <v>428</v>
      </c>
      <c r="C35" s="111" t="s">
        <v>29</v>
      </c>
      <c r="D35" s="111" t="s">
        <v>459</v>
      </c>
      <c r="E35" s="108">
        <v>44</v>
      </c>
      <c r="F35" s="108">
        <v>1</v>
      </c>
      <c r="G35" s="107">
        <v>44</v>
      </c>
      <c r="H35" s="105">
        <v>29</v>
      </c>
      <c r="I35" s="106">
        <v>15</v>
      </c>
      <c r="J35" s="112">
        <v>1</v>
      </c>
      <c r="K35" s="112">
        <v>23</v>
      </c>
      <c r="L35" s="112">
        <v>5</v>
      </c>
      <c r="M35" s="109"/>
      <c r="N35" s="109">
        <v>6</v>
      </c>
      <c r="O35" s="109">
        <v>9</v>
      </c>
      <c r="P35" s="109">
        <v>4</v>
      </c>
    </row>
    <row r="36" spans="1:16" x14ac:dyDescent="0.25">
      <c r="A36" s="110">
        <v>581</v>
      </c>
      <c r="B36" s="111" t="s">
        <v>428</v>
      </c>
      <c r="C36" s="111" t="s">
        <v>20</v>
      </c>
      <c r="D36" s="111" t="s">
        <v>460</v>
      </c>
      <c r="E36" s="108">
        <v>1249</v>
      </c>
      <c r="F36" s="108">
        <v>232</v>
      </c>
      <c r="G36" s="107">
        <v>1168</v>
      </c>
      <c r="H36" s="105">
        <v>548</v>
      </c>
      <c r="I36" s="106">
        <v>620</v>
      </c>
      <c r="J36" s="112">
        <v>107</v>
      </c>
      <c r="K36" s="112">
        <v>347</v>
      </c>
      <c r="L36" s="112">
        <v>94</v>
      </c>
      <c r="M36" s="109">
        <v>125</v>
      </c>
      <c r="N36" s="109">
        <v>345</v>
      </c>
      <c r="O36" s="109">
        <v>150</v>
      </c>
      <c r="P36" s="109">
        <v>226</v>
      </c>
    </row>
    <row r="37" spans="1:16" x14ac:dyDescent="0.25">
      <c r="A37" s="110">
        <v>582</v>
      </c>
      <c r="B37" s="111" t="s">
        <v>428</v>
      </c>
      <c r="C37" s="111" t="s">
        <v>29</v>
      </c>
      <c r="D37" s="111" t="s">
        <v>461</v>
      </c>
      <c r="E37" s="108">
        <v>20</v>
      </c>
      <c r="F37" s="108">
        <v>0</v>
      </c>
      <c r="G37" s="107">
        <v>20</v>
      </c>
      <c r="H37" s="105">
        <v>9</v>
      </c>
      <c r="I37" s="106">
        <v>11</v>
      </c>
      <c r="J37" s="112"/>
      <c r="K37" s="112">
        <v>6</v>
      </c>
      <c r="L37" s="112">
        <v>3</v>
      </c>
      <c r="M37" s="109"/>
      <c r="N37" s="109">
        <v>6</v>
      </c>
      <c r="O37" s="109">
        <v>5</v>
      </c>
      <c r="P37" s="109">
        <v>4</v>
      </c>
    </row>
    <row r="38" spans="1:16" x14ac:dyDescent="0.25">
      <c r="A38" s="110">
        <v>583</v>
      </c>
      <c r="B38" s="111" t="s">
        <v>428</v>
      </c>
      <c r="C38" s="111" t="s">
        <v>18</v>
      </c>
      <c r="D38" s="111" t="s">
        <v>462</v>
      </c>
      <c r="E38" s="108">
        <v>10</v>
      </c>
      <c r="F38" s="108">
        <v>0</v>
      </c>
      <c r="G38" s="107">
        <v>2</v>
      </c>
      <c r="H38" s="105">
        <v>2</v>
      </c>
      <c r="I38" s="106">
        <v>0</v>
      </c>
      <c r="J38" s="112"/>
      <c r="K38" s="112">
        <v>1</v>
      </c>
      <c r="L38" s="112">
        <v>1</v>
      </c>
      <c r="M38" s="109"/>
      <c r="N38" s="109"/>
      <c r="O38" s="109"/>
      <c r="P38" s="109"/>
    </row>
    <row r="39" spans="1:16" x14ac:dyDescent="0.25">
      <c r="A39" s="110">
        <v>584</v>
      </c>
      <c r="B39" s="111" t="s">
        <v>428</v>
      </c>
      <c r="C39" s="111" t="s">
        <v>29</v>
      </c>
      <c r="D39" s="111" t="s">
        <v>463</v>
      </c>
      <c r="E39" s="108">
        <v>56</v>
      </c>
      <c r="F39" s="108">
        <v>1</v>
      </c>
      <c r="G39" s="107">
        <v>56</v>
      </c>
      <c r="H39" s="105">
        <v>32</v>
      </c>
      <c r="I39" s="106">
        <v>24</v>
      </c>
      <c r="J39" s="112">
        <v>1</v>
      </c>
      <c r="K39" s="112">
        <v>21</v>
      </c>
      <c r="L39" s="112">
        <v>10</v>
      </c>
      <c r="M39" s="109">
        <v>0</v>
      </c>
      <c r="N39" s="109">
        <v>16</v>
      </c>
      <c r="O39" s="109">
        <v>8</v>
      </c>
      <c r="P39" s="109">
        <v>1</v>
      </c>
    </row>
    <row r="40" spans="1:16" x14ac:dyDescent="0.25">
      <c r="A40" s="110">
        <v>585</v>
      </c>
      <c r="B40" s="111" t="s">
        <v>428</v>
      </c>
      <c r="C40" s="111" t="s">
        <v>29</v>
      </c>
      <c r="D40" s="111" t="s">
        <v>464</v>
      </c>
      <c r="E40" s="108">
        <v>12</v>
      </c>
      <c r="F40" s="108">
        <v>0</v>
      </c>
      <c r="G40" s="107">
        <v>12</v>
      </c>
      <c r="H40" s="105">
        <v>5</v>
      </c>
      <c r="I40" s="106">
        <v>7</v>
      </c>
      <c r="J40" s="112">
        <v>0</v>
      </c>
      <c r="K40" s="112">
        <v>4</v>
      </c>
      <c r="L40" s="112">
        <v>1</v>
      </c>
      <c r="M40" s="109">
        <v>0</v>
      </c>
      <c r="N40" s="109">
        <v>5</v>
      </c>
      <c r="O40" s="109">
        <v>2</v>
      </c>
      <c r="P40" s="109">
        <v>1</v>
      </c>
    </row>
    <row r="41" spans="1:16" x14ac:dyDescent="0.25">
      <c r="A41" s="110">
        <v>586</v>
      </c>
      <c r="B41" s="111" t="s">
        <v>428</v>
      </c>
      <c r="C41" s="111" t="s">
        <v>29</v>
      </c>
      <c r="D41" s="111" t="s">
        <v>465</v>
      </c>
      <c r="E41" s="108">
        <v>10</v>
      </c>
      <c r="F41" s="108">
        <v>0</v>
      </c>
      <c r="G41" s="107">
        <v>3</v>
      </c>
      <c r="H41" s="105">
        <v>3</v>
      </c>
      <c r="I41" s="106">
        <v>0</v>
      </c>
      <c r="J41" s="112"/>
      <c r="K41" s="112">
        <v>1</v>
      </c>
      <c r="L41" s="112">
        <v>2</v>
      </c>
      <c r="M41" s="109"/>
      <c r="N41" s="109"/>
      <c r="O41" s="109"/>
      <c r="P41" s="109"/>
    </row>
    <row r="42" spans="1:16" x14ac:dyDescent="0.25">
      <c r="A42" s="110">
        <v>587</v>
      </c>
      <c r="B42" s="111" t="s">
        <v>428</v>
      </c>
      <c r="C42" s="111" t="s">
        <v>29</v>
      </c>
      <c r="D42" s="111" t="s">
        <v>466</v>
      </c>
      <c r="E42" s="108">
        <v>0</v>
      </c>
      <c r="F42" s="108">
        <v>0</v>
      </c>
      <c r="G42" s="107">
        <v>0</v>
      </c>
      <c r="H42" s="105">
        <v>0</v>
      </c>
      <c r="I42" s="106">
        <v>0</v>
      </c>
      <c r="J42" s="112"/>
      <c r="K42" s="112"/>
      <c r="L42" s="112"/>
      <c r="M42" s="109"/>
      <c r="N42" s="109"/>
      <c r="O42" s="109"/>
      <c r="P42" s="109"/>
    </row>
    <row r="43" spans="1:16" x14ac:dyDescent="0.25">
      <c r="A43" s="110">
        <v>588</v>
      </c>
      <c r="B43" s="111" t="s">
        <v>428</v>
      </c>
      <c r="C43" s="111" t="s">
        <v>29</v>
      </c>
      <c r="D43" s="111" t="s">
        <v>467</v>
      </c>
      <c r="E43" s="108">
        <v>0</v>
      </c>
      <c r="F43" s="108">
        <v>0</v>
      </c>
      <c r="G43" s="107">
        <v>0</v>
      </c>
      <c r="H43" s="105">
        <v>0</v>
      </c>
      <c r="I43" s="106">
        <v>0</v>
      </c>
      <c r="J43" s="112"/>
      <c r="K43" s="112"/>
      <c r="L43" s="112"/>
      <c r="M43" s="109"/>
      <c r="N43" s="109"/>
      <c r="O43" s="109"/>
      <c r="P43" s="109"/>
    </row>
    <row r="44" spans="1:16" x14ac:dyDescent="0.25">
      <c r="A44" s="110">
        <v>589</v>
      </c>
      <c r="B44" s="111" t="s">
        <v>428</v>
      </c>
      <c r="C44" s="111" t="s">
        <v>29</v>
      </c>
      <c r="D44" s="111" t="s">
        <v>468</v>
      </c>
      <c r="E44" s="108">
        <v>3</v>
      </c>
      <c r="F44" s="108">
        <v>0</v>
      </c>
      <c r="G44" s="107">
        <v>3</v>
      </c>
      <c r="H44" s="105">
        <v>2</v>
      </c>
      <c r="I44" s="106">
        <v>1</v>
      </c>
      <c r="J44" s="112">
        <v>0</v>
      </c>
      <c r="K44" s="112">
        <v>2</v>
      </c>
      <c r="L44" s="112">
        <v>0</v>
      </c>
      <c r="M44" s="109">
        <v>0</v>
      </c>
      <c r="N44" s="109">
        <v>1</v>
      </c>
      <c r="O44" s="109">
        <v>0</v>
      </c>
      <c r="P44" s="109">
        <v>0</v>
      </c>
    </row>
    <row r="45" spans="1:16" x14ac:dyDescent="0.25">
      <c r="A45" s="110">
        <v>590</v>
      </c>
      <c r="B45" s="111" t="s">
        <v>428</v>
      </c>
      <c r="C45" s="111" t="s">
        <v>29</v>
      </c>
      <c r="D45" s="111" t="s">
        <v>469</v>
      </c>
      <c r="E45" s="108">
        <v>30</v>
      </c>
      <c r="F45" s="108">
        <v>1</v>
      </c>
      <c r="G45" s="107">
        <v>30</v>
      </c>
      <c r="H45" s="105">
        <v>17</v>
      </c>
      <c r="I45" s="106">
        <v>13</v>
      </c>
      <c r="J45" s="112"/>
      <c r="K45" s="112">
        <v>14</v>
      </c>
      <c r="L45" s="112">
        <v>3</v>
      </c>
      <c r="M45" s="109">
        <v>1</v>
      </c>
      <c r="N45" s="109">
        <v>7</v>
      </c>
      <c r="O45" s="109">
        <v>5</v>
      </c>
      <c r="P45" s="109">
        <v>3</v>
      </c>
    </row>
    <row r="46" spans="1:16" x14ac:dyDescent="0.25">
      <c r="A46" s="110">
        <v>591</v>
      </c>
      <c r="B46" s="111" t="s">
        <v>428</v>
      </c>
      <c r="C46" s="111" t="s">
        <v>29</v>
      </c>
      <c r="D46" s="111" t="s">
        <v>470</v>
      </c>
      <c r="E46" s="108">
        <v>145</v>
      </c>
      <c r="F46" s="108">
        <v>23</v>
      </c>
      <c r="G46" s="107">
        <v>145</v>
      </c>
      <c r="H46" s="105">
        <v>83</v>
      </c>
      <c r="I46" s="106">
        <v>62</v>
      </c>
      <c r="J46" s="112">
        <v>11</v>
      </c>
      <c r="K46" s="112">
        <v>58</v>
      </c>
      <c r="L46" s="112">
        <v>14</v>
      </c>
      <c r="M46" s="109">
        <v>12</v>
      </c>
      <c r="N46" s="109">
        <v>41</v>
      </c>
      <c r="O46" s="109">
        <v>9</v>
      </c>
      <c r="P46" s="109">
        <v>27</v>
      </c>
    </row>
    <row r="47" spans="1:16" x14ac:dyDescent="0.25">
      <c r="A47" s="110">
        <v>592</v>
      </c>
      <c r="B47" s="111" t="s">
        <v>428</v>
      </c>
      <c r="C47" s="111" t="s">
        <v>18</v>
      </c>
      <c r="D47" s="111" t="s">
        <v>471</v>
      </c>
      <c r="E47" s="108">
        <v>31</v>
      </c>
      <c r="F47" s="108">
        <v>0</v>
      </c>
      <c r="G47" s="107">
        <v>31</v>
      </c>
      <c r="H47" s="105">
        <v>18</v>
      </c>
      <c r="I47" s="106">
        <v>13</v>
      </c>
      <c r="J47" s="112">
        <v>0</v>
      </c>
      <c r="K47" s="112">
        <v>13</v>
      </c>
      <c r="L47" s="112">
        <v>5</v>
      </c>
      <c r="M47" s="109">
        <v>0</v>
      </c>
      <c r="N47" s="109">
        <v>12</v>
      </c>
      <c r="O47" s="109">
        <v>1</v>
      </c>
      <c r="P47" s="109">
        <v>0</v>
      </c>
    </row>
    <row r="48" spans="1:16" x14ac:dyDescent="0.25">
      <c r="A48" s="110">
        <v>593</v>
      </c>
      <c r="B48" s="111" t="s">
        <v>428</v>
      </c>
      <c r="C48" s="111" t="s">
        <v>29</v>
      </c>
      <c r="D48" s="111" t="s">
        <v>472</v>
      </c>
      <c r="E48" s="108">
        <v>101</v>
      </c>
      <c r="F48" s="108">
        <v>0</v>
      </c>
      <c r="G48" s="107">
        <v>101</v>
      </c>
      <c r="H48" s="105">
        <v>50</v>
      </c>
      <c r="I48" s="106">
        <v>51</v>
      </c>
      <c r="J48" s="112"/>
      <c r="K48" s="112">
        <v>29</v>
      </c>
      <c r="L48" s="112">
        <v>21</v>
      </c>
      <c r="M48" s="109"/>
      <c r="N48" s="109">
        <v>25</v>
      </c>
      <c r="O48" s="109">
        <v>26</v>
      </c>
      <c r="P48" s="109">
        <v>7</v>
      </c>
    </row>
    <row r="49" spans="1:16" x14ac:dyDescent="0.25">
      <c r="A49" s="110">
        <v>594</v>
      </c>
      <c r="B49" s="111" t="s">
        <v>428</v>
      </c>
      <c r="C49" s="111" t="s">
        <v>18</v>
      </c>
      <c r="D49" s="111" t="s">
        <v>473</v>
      </c>
      <c r="E49" s="108">
        <v>204</v>
      </c>
      <c r="F49" s="108">
        <v>9</v>
      </c>
      <c r="G49" s="107">
        <v>204</v>
      </c>
      <c r="H49" s="105">
        <v>109</v>
      </c>
      <c r="I49" s="106">
        <v>95</v>
      </c>
      <c r="J49" s="112">
        <v>6</v>
      </c>
      <c r="K49" s="112">
        <v>66</v>
      </c>
      <c r="L49" s="112">
        <v>37</v>
      </c>
      <c r="M49" s="109">
        <v>3</v>
      </c>
      <c r="N49" s="109">
        <v>53</v>
      </c>
      <c r="O49" s="109">
        <v>39</v>
      </c>
      <c r="P49" s="109">
        <v>24</v>
      </c>
    </row>
    <row r="50" spans="1:16" x14ac:dyDescent="0.25">
      <c r="A50" s="110">
        <v>595</v>
      </c>
      <c r="B50" s="111" t="s">
        <v>428</v>
      </c>
      <c r="C50" s="111" t="s">
        <v>29</v>
      </c>
      <c r="D50" s="111" t="s">
        <v>474</v>
      </c>
      <c r="E50" s="108">
        <v>0</v>
      </c>
      <c r="F50" s="108">
        <v>0</v>
      </c>
      <c r="G50" s="107">
        <v>0</v>
      </c>
      <c r="H50" s="105">
        <v>0</v>
      </c>
      <c r="I50" s="106">
        <v>0</v>
      </c>
      <c r="J50" s="112"/>
      <c r="K50" s="112"/>
      <c r="L50" s="112"/>
      <c r="M50" s="109"/>
      <c r="N50" s="109"/>
      <c r="O50" s="109"/>
      <c r="P50" s="109"/>
    </row>
    <row r="51" spans="1:16" x14ac:dyDescent="0.25">
      <c r="A51" s="110">
        <v>596</v>
      </c>
      <c r="B51" s="111" t="s">
        <v>428</v>
      </c>
      <c r="C51" s="111" t="s">
        <v>20</v>
      </c>
      <c r="D51" s="111" t="s">
        <v>475</v>
      </c>
      <c r="E51" s="108">
        <v>6505</v>
      </c>
      <c r="F51" s="108">
        <v>1435</v>
      </c>
      <c r="G51" s="107">
        <v>5726</v>
      </c>
      <c r="H51" s="105">
        <v>2520</v>
      </c>
      <c r="I51" s="106">
        <v>3206</v>
      </c>
      <c r="J51" s="112">
        <v>704</v>
      </c>
      <c r="K51" s="112">
        <v>1416</v>
      </c>
      <c r="L51" s="112">
        <v>400</v>
      </c>
      <c r="M51" s="109">
        <v>731</v>
      </c>
      <c r="N51" s="109">
        <v>1840</v>
      </c>
      <c r="O51" s="109">
        <v>635</v>
      </c>
      <c r="P51" s="109">
        <v>1443</v>
      </c>
    </row>
    <row r="52" spans="1:16" x14ac:dyDescent="0.25">
      <c r="A52" s="110">
        <v>597</v>
      </c>
      <c r="B52" s="111" t="s">
        <v>428</v>
      </c>
      <c r="C52" s="111" t="s">
        <v>29</v>
      </c>
      <c r="D52" s="111" t="s">
        <v>476</v>
      </c>
      <c r="E52" s="108">
        <v>22</v>
      </c>
      <c r="F52" s="108">
        <v>0</v>
      </c>
      <c r="G52" s="107">
        <v>22</v>
      </c>
      <c r="H52" s="105">
        <v>13</v>
      </c>
      <c r="I52" s="106">
        <v>9</v>
      </c>
      <c r="J52" s="112"/>
      <c r="K52" s="112">
        <v>11</v>
      </c>
      <c r="L52" s="112">
        <v>2</v>
      </c>
      <c r="M52" s="109"/>
      <c r="N52" s="109">
        <v>8</v>
      </c>
      <c r="O52" s="109">
        <v>1</v>
      </c>
      <c r="P52" s="109">
        <v>6</v>
      </c>
    </row>
    <row r="53" spans="1:16" x14ac:dyDescent="0.25">
      <c r="A53" s="110">
        <v>598</v>
      </c>
      <c r="B53" s="111" t="s">
        <v>428</v>
      </c>
      <c r="C53" s="111" t="s">
        <v>29</v>
      </c>
      <c r="D53" s="111" t="s">
        <v>477</v>
      </c>
      <c r="E53" s="108">
        <v>8</v>
      </c>
      <c r="F53" s="108">
        <v>0</v>
      </c>
      <c r="G53" s="107">
        <v>8</v>
      </c>
      <c r="H53" s="105">
        <v>5</v>
      </c>
      <c r="I53" s="106">
        <v>3</v>
      </c>
      <c r="J53" s="112"/>
      <c r="K53" s="112">
        <v>3</v>
      </c>
      <c r="L53" s="112">
        <v>2</v>
      </c>
      <c r="M53" s="109"/>
      <c r="N53" s="109">
        <v>3</v>
      </c>
      <c r="O53" s="109"/>
      <c r="P53" s="109">
        <v>3</v>
      </c>
    </row>
    <row r="54" spans="1:16" x14ac:dyDescent="0.25">
      <c r="A54" s="110">
        <v>599</v>
      </c>
      <c r="B54" s="111" t="s">
        <v>428</v>
      </c>
      <c r="C54" s="111" t="s">
        <v>53</v>
      </c>
      <c r="D54" s="111" t="s">
        <v>478</v>
      </c>
      <c r="E54" s="108">
        <v>221</v>
      </c>
      <c r="F54" s="108">
        <v>44</v>
      </c>
      <c r="G54" s="107">
        <v>221</v>
      </c>
      <c r="H54" s="105">
        <v>109</v>
      </c>
      <c r="I54" s="106">
        <v>112</v>
      </c>
      <c r="J54" s="112">
        <v>23</v>
      </c>
      <c r="K54" s="112">
        <v>66</v>
      </c>
      <c r="L54" s="112">
        <v>20</v>
      </c>
      <c r="M54" s="109">
        <v>21</v>
      </c>
      <c r="N54" s="109">
        <v>59</v>
      </c>
      <c r="O54" s="109">
        <v>32</v>
      </c>
      <c r="P54" s="109">
        <v>38</v>
      </c>
    </row>
    <row r="55" spans="1:16" x14ac:dyDescent="0.25">
      <c r="A55" s="110">
        <v>600</v>
      </c>
      <c r="B55" s="111" t="s">
        <v>428</v>
      </c>
      <c r="C55" s="111" t="s">
        <v>18</v>
      </c>
      <c r="D55" s="111" t="s">
        <v>479</v>
      </c>
      <c r="E55" s="108">
        <v>250</v>
      </c>
      <c r="F55" s="108">
        <v>53</v>
      </c>
      <c r="G55" s="107">
        <v>250</v>
      </c>
      <c r="H55" s="105">
        <v>108</v>
      </c>
      <c r="I55" s="106">
        <v>142</v>
      </c>
      <c r="J55" s="112">
        <v>29</v>
      </c>
      <c r="K55" s="112">
        <v>53</v>
      </c>
      <c r="L55" s="112">
        <v>26</v>
      </c>
      <c r="M55" s="109">
        <v>24</v>
      </c>
      <c r="N55" s="109">
        <v>64</v>
      </c>
      <c r="O55" s="109">
        <v>54</v>
      </c>
      <c r="P55" s="109">
        <v>44</v>
      </c>
    </row>
    <row r="56" spans="1:16" x14ac:dyDescent="0.25">
      <c r="A56" s="110">
        <v>601</v>
      </c>
      <c r="B56" s="111" t="s">
        <v>428</v>
      </c>
      <c r="C56" s="111" t="s">
        <v>53</v>
      </c>
      <c r="D56" s="111" t="s">
        <v>480</v>
      </c>
      <c r="E56" s="108">
        <v>97</v>
      </c>
      <c r="F56" s="108">
        <v>6</v>
      </c>
      <c r="G56" s="107">
        <v>97</v>
      </c>
      <c r="H56" s="105">
        <v>49</v>
      </c>
      <c r="I56" s="106">
        <v>48</v>
      </c>
      <c r="J56" s="112">
        <v>4</v>
      </c>
      <c r="K56" s="112">
        <v>35</v>
      </c>
      <c r="L56" s="112">
        <v>10</v>
      </c>
      <c r="M56" s="109">
        <v>2</v>
      </c>
      <c r="N56" s="109">
        <v>24</v>
      </c>
      <c r="O56" s="109">
        <v>22</v>
      </c>
      <c r="P56" s="109">
        <v>7</v>
      </c>
    </row>
    <row r="57" spans="1:16" x14ac:dyDescent="0.25">
      <c r="A57" s="110">
        <v>602</v>
      </c>
      <c r="B57" s="111" t="s">
        <v>428</v>
      </c>
      <c r="C57" s="111" t="s">
        <v>29</v>
      </c>
      <c r="D57" s="111" t="s">
        <v>481</v>
      </c>
      <c r="E57" s="108">
        <v>8</v>
      </c>
      <c r="F57" s="108">
        <v>0</v>
      </c>
      <c r="G57" s="107">
        <v>8</v>
      </c>
      <c r="H57" s="105">
        <v>6</v>
      </c>
      <c r="I57" s="106">
        <v>2</v>
      </c>
      <c r="J57" s="112">
        <v>0</v>
      </c>
      <c r="K57" s="112">
        <v>3</v>
      </c>
      <c r="L57" s="112">
        <v>3</v>
      </c>
      <c r="M57" s="109">
        <v>0</v>
      </c>
      <c r="N57" s="109">
        <v>1</v>
      </c>
      <c r="O57" s="109">
        <v>1</v>
      </c>
      <c r="P57" s="109">
        <v>0</v>
      </c>
    </row>
    <row r="58" spans="1:16" x14ac:dyDescent="0.25">
      <c r="A58" s="110">
        <v>603</v>
      </c>
      <c r="B58" s="111" t="s">
        <v>428</v>
      </c>
      <c r="C58" s="111" t="s">
        <v>29</v>
      </c>
      <c r="D58" s="111" t="s">
        <v>482</v>
      </c>
      <c r="E58" s="108">
        <v>0</v>
      </c>
      <c r="F58" s="108">
        <v>0</v>
      </c>
      <c r="G58" s="107">
        <v>0</v>
      </c>
      <c r="H58" s="105">
        <v>0</v>
      </c>
      <c r="I58" s="106">
        <v>0</v>
      </c>
      <c r="J58" s="112"/>
      <c r="K58" s="112"/>
      <c r="L58" s="112"/>
      <c r="M58" s="109"/>
      <c r="N58" s="109"/>
      <c r="O58" s="109"/>
      <c r="P58" s="109"/>
    </row>
    <row r="59" spans="1:16" x14ac:dyDescent="0.25">
      <c r="A59" s="110">
        <v>604</v>
      </c>
      <c r="B59" s="111" t="s">
        <v>428</v>
      </c>
      <c r="C59" s="111" t="s">
        <v>18</v>
      </c>
      <c r="D59" s="111" t="s">
        <v>483</v>
      </c>
      <c r="E59" s="108">
        <v>33</v>
      </c>
      <c r="F59" s="108">
        <v>4</v>
      </c>
      <c r="G59" s="107">
        <v>33</v>
      </c>
      <c r="H59" s="105">
        <v>18</v>
      </c>
      <c r="I59" s="106">
        <v>15</v>
      </c>
      <c r="J59" s="112">
        <v>4</v>
      </c>
      <c r="K59" s="112">
        <v>13</v>
      </c>
      <c r="L59" s="112">
        <v>1</v>
      </c>
      <c r="M59" s="109"/>
      <c r="N59" s="109">
        <v>13</v>
      </c>
      <c r="O59" s="109">
        <v>2</v>
      </c>
      <c r="P59" s="109">
        <v>2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25" right="0.25" top="0.75" bottom="0.75" header="0.3" footer="0.3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24"/>
  <sheetViews>
    <sheetView zoomScale="80" zoomScaleNormal="80" workbookViewId="0">
      <selection activeCell="K5" sqref="K5:K24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A3" s="62"/>
      <c r="B3" s="62"/>
      <c r="C3" s="62"/>
      <c r="D3" s="62"/>
      <c r="E3" s="62"/>
      <c r="F3" s="62"/>
      <c r="G3" s="62">
        <f>SUM(G5:G24)</f>
        <v>43283</v>
      </c>
      <c r="H3" s="130">
        <f t="shared" ref="H3:P3" si="0">SUM(H5:H24)</f>
        <v>20995</v>
      </c>
      <c r="I3" s="130">
        <f t="shared" si="0"/>
        <v>22288</v>
      </c>
      <c r="J3" s="130">
        <f t="shared" si="0"/>
        <v>5572</v>
      </c>
      <c r="K3" s="130">
        <f t="shared" si="0"/>
        <v>13107</v>
      </c>
      <c r="L3" s="130">
        <f t="shared" si="0"/>
        <v>2316</v>
      </c>
      <c r="M3" s="130">
        <f t="shared" si="0"/>
        <v>5204</v>
      </c>
      <c r="N3" s="130">
        <f t="shared" si="0"/>
        <v>11684</v>
      </c>
      <c r="O3" s="130">
        <f t="shared" si="0"/>
        <v>5400</v>
      </c>
      <c r="P3" s="130">
        <f t="shared" si="0"/>
        <v>10253</v>
      </c>
      <c r="Q3" s="40" t="s">
        <v>501</v>
      </c>
    </row>
    <row r="4" spans="1:17" x14ac:dyDescent="0.25">
      <c r="A4" s="21" t="s">
        <v>156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x14ac:dyDescent="0.25">
      <c r="A5" s="117">
        <v>47</v>
      </c>
      <c r="B5" s="118" t="s">
        <v>484</v>
      </c>
      <c r="C5" s="118" t="s">
        <v>29</v>
      </c>
      <c r="D5" s="118" t="s">
        <v>485</v>
      </c>
      <c r="E5" s="116">
        <v>117</v>
      </c>
      <c r="F5" s="116">
        <v>3</v>
      </c>
      <c r="G5" s="115">
        <v>110</v>
      </c>
      <c r="H5" s="113">
        <v>62</v>
      </c>
      <c r="I5" s="114">
        <v>48</v>
      </c>
      <c r="J5" s="120">
        <v>2</v>
      </c>
      <c r="K5" s="120">
        <v>46</v>
      </c>
      <c r="L5" s="120">
        <v>14</v>
      </c>
      <c r="M5" s="119">
        <v>2</v>
      </c>
      <c r="N5" s="119">
        <v>27</v>
      </c>
      <c r="O5" s="119">
        <v>19</v>
      </c>
      <c r="P5" s="119">
        <v>21</v>
      </c>
    </row>
    <row r="6" spans="1:17" x14ac:dyDescent="0.25">
      <c r="A6" s="117">
        <v>48</v>
      </c>
      <c r="B6" s="118" t="s">
        <v>484</v>
      </c>
      <c r="C6" s="118" t="s">
        <v>29</v>
      </c>
      <c r="D6" s="118" t="s">
        <v>486</v>
      </c>
      <c r="E6" s="116">
        <v>54</v>
      </c>
      <c r="F6" s="116">
        <v>4</v>
      </c>
      <c r="G6" s="115">
        <v>55</v>
      </c>
      <c r="H6" s="113">
        <v>32</v>
      </c>
      <c r="I6" s="114">
        <v>23</v>
      </c>
      <c r="J6" s="120">
        <v>2</v>
      </c>
      <c r="K6" s="120">
        <v>27</v>
      </c>
      <c r="L6" s="120">
        <v>3</v>
      </c>
      <c r="M6" s="119">
        <v>4</v>
      </c>
      <c r="N6" s="119">
        <v>10</v>
      </c>
      <c r="O6" s="119">
        <v>9</v>
      </c>
      <c r="P6" s="119">
        <v>9</v>
      </c>
    </row>
    <row r="7" spans="1:17" x14ac:dyDescent="0.25">
      <c r="A7" s="117">
        <v>49</v>
      </c>
      <c r="B7" s="118" t="s">
        <v>484</v>
      </c>
      <c r="C7" s="118" t="s">
        <v>18</v>
      </c>
      <c r="D7" s="118" t="s">
        <v>487</v>
      </c>
      <c r="E7" s="116">
        <v>0</v>
      </c>
      <c r="F7" s="116">
        <v>0</v>
      </c>
      <c r="G7" s="115">
        <v>0</v>
      </c>
      <c r="H7" s="113">
        <v>0</v>
      </c>
      <c r="I7" s="114">
        <v>0</v>
      </c>
      <c r="J7" s="120">
        <v>0</v>
      </c>
      <c r="K7" s="120">
        <v>0</v>
      </c>
      <c r="L7" s="120">
        <v>0</v>
      </c>
      <c r="M7" s="121">
        <v>0</v>
      </c>
      <c r="N7" s="121">
        <v>0</v>
      </c>
      <c r="O7" s="121">
        <v>0</v>
      </c>
      <c r="P7" s="121">
        <v>0</v>
      </c>
    </row>
    <row r="8" spans="1:17" x14ac:dyDescent="0.25">
      <c r="A8" s="117">
        <v>50</v>
      </c>
      <c r="B8" s="118" t="s">
        <v>484</v>
      </c>
      <c r="C8" s="118" t="s">
        <v>18</v>
      </c>
      <c r="D8" s="118" t="s">
        <v>488</v>
      </c>
      <c r="E8" s="116">
        <v>0</v>
      </c>
      <c r="F8" s="116">
        <v>0</v>
      </c>
      <c r="G8" s="115">
        <v>0</v>
      </c>
      <c r="H8" s="113">
        <v>0</v>
      </c>
      <c r="I8" s="114">
        <v>0</v>
      </c>
      <c r="J8" s="120">
        <v>0</v>
      </c>
      <c r="K8" s="120">
        <v>0</v>
      </c>
      <c r="L8" s="120">
        <v>0</v>
      </c>
      <c r="M8" s="121">
        <v>0</v>
      </c>
      <c r="N8" s="121">
        <v>0</v>
      </c>
      <c r="O8" s="121">
        <v>0</v>
      </c>
      <c r="P8" s="121">
        <v>0</v>
      </c>
    </row>
    <row r="9" spans="1:17" x14ac:dyDescent="0.25">
      <c r="A9" s="117">
        <v>51</v>
      </c>
      <c r="B9" s="118" t="s">
        <v>484</v>
      </c>
      <c r="C9" s="118" t="s">
        <v>29</v>
      </c>
      <c r="D9" s="118" t="s">
        <v>489</v>
      </c>
      <c r="E9" s="116">
        <v>431</v>
      </c>
      <c r="F9" s="116">
        <v>122</v>
      </c>
      <c r="G9" s="115">
        <v>426</v>
      </c>
      <c r="H9" s="113">
        <v>223</v>
      </c>
      <c r="I9" s="114">
        <v>203</v>
      </c>
      <c r="J9" s="120">
        <v>61</v>
      </c>
      <c r="K9" s="120">
        <v>141</v>
      </c>
      <c r="L9" s="120">
        <v>21</v>
      </c>
      <c r="M9" s="121">
        <v>56</v>
      </c>
      <c r="N9" s="121">
        <v>96</v>
      </c>
      <c r="O9" s="121">
        <v>51</v>
      </c>
      <c r="P9" s="121">
        <v>81</v>
      </c>
    </row>
    <row r="10" spans="1:17" x14ac:dyDescent="0.25">
      <c r="A10" s="117">
        <v>52</v>
      </c>
      <c r="B10" s="118" t="s">
        <v>484</v>
      </c>
      <c r="C10" s="118" t="s">
        <v>29</v>
      </c>
      <c r="D10" s="118" t="s">
        <v>490</v>
      </c>
      <c r="E10" s="116">
        <v>327</v>
      </c>
      <c r="F10" s="116">
        <v>92</v>
      </c>
      <c r="G10" s="115">
        <v>335</v>
      </c>
      <c r="H10" s="113">
        <v>164</v>
      </c>
      <c r="I10" s="114">
        <v>171</v>
      </c>
      <c r="J10" s="120">
        <v>45</v>
      </c>
      <c r="K10" s="120">
        <v>96</v>
      </c>
      <c r="L10" s="120">
        <v>23</v>
      </c>
      <c r="M10" s="121">
        <v>48</v>
      </c>
      <c r="N10" s="121">
        <v>75</v>
      </c>
      <c r="O10" s="121">
        <v>48</v>
      </c>
      <c r="P10" s="121">
        <v>70</v>
      </c>
    </row>
    <row r="11" spans="1:17" x14ac:dyDescent="0.25">
      <c r="A11" s="117">
        <v>53</v>
      </c>
      <c r="B11" s="118" t="s">
        <v>484</v>
      </c>
      <c r="C11" s="118" t="s">
        <v>53</v>
      </c>
      <c r="D11" s="118" t="s">
        <v>491</v>
      </c>
      <c r="E11" s="116">
        <v>390</v>
      </c>
      <c r="F11" s="116">
        <v>81</v>
      </c>
      <c r="G11" s="115">
        <v>387</v>
      </c>
      <c r="H11" s="113">
        <v>208</v>
      </c>
      <c r="I11" s="114">
        <v>179</v>
      </c>
      <c r="J11" s="120">
        <v>45</v>
      </c>
      <c r="K11" s="120">
        <v>150</v>
      </c>
      <c r="L11" s="120">
        <v>13</v>
      </c>
      <c r="M11" s="121">
        <v>28</v>
      </c>
      <c r="N11" s="121">
        <v>111</v>
      </c>
      <c r="O11" s="121">
        <v>40</v>
      </c>
      <c r="P11" s="121">
        <v>96</v>
      </c>
    </row>
    <row r="12" spans="1:17" x14ac:dyDescent="0.25">
      <c r="A12" s="117">
        <v>54</v>
      </c>
      <c r="B12" s="118" t="s">
        <v>484</v>
      </c>
      <c r="C12" s="118" t="s">
        <v>29</v>
      </c>
      <c r="D12" s="118" t="s">
        <v>492</v>
      </c>
      <c r="E12" s="116">
        <v>17</v>
      </c>
      <c r="F12" s="116">
        <v>2</v>
      </c>
      <c r="G12" s="115">
        <v>19</v>
      </c>
      <c r="H12" s="113">
        <v>11</v>
      </c>
      <c r="I12" s="114">
        <v>8</v>
      </c>
      <c r="J12" s="120">
        <v>2</v>
      </c>
      <c r="K12" s="120">
        <v>7</v>
      </c>
      <c r="L12" s="120">
        <v>2</v>
      </c>
      <c r="M12" s="121">
        <v>0</v>
      </c>
      <c r="N12" s="121">
        <v>4</v>
      </c>
      <c r="O12" s="121">
        <v>4</v>
      </c>
      <c r="P12" s="121">
        <v>2</v>
      </c>
    </row>
    <row r="13" spans="1:17" x14ac:dyDescent="0.25">
      <c r="A13" s="117">
        <v>55</v>
      </c>
      <c r="B13" s="118" t="s">
        <v>484</v>
      </c>
      <c r="C13" s="118" t="s">
        <v>18</v>
      </c>
      <c r="D13" s="118" t="s">
        <v>493</v>
      </c>
      <c r="E13" s="116">
        <v>0</v>
      </c>
      <c r="F13" s="116">
        <v>0</v>
      </c>
      <c r="G13" s="115">
        <v>0</v>
      </c>
      <c r="H13" s="113">
        <v>0</v>
      </c>
      <c r="I13" s="114">
        <v>0</v>
      </c>
      <c r="J13" s="120">
        <v>0</v>
      </c>
      <c r="K13" s="120">
        <v>0</v>
      </c>
      <c r="L13" s="120">
        <v>0</v>
      </c>
      <c r="M13" s="121">
        <v>0</v>
      </c>
      <c r="N13" s="121">
        <v>0</v>
      </c>
      <c r="O13" s="121">
        <v>0</v>
      </c>
      <c r="P13" s="121">
        <v>0</v>
      </c>
    </row>
    <row r="14" spans="1:17" x14ac:dyDescent="0.25">
      <c r="A14" s="117">
        <v>56</v>
      </c>
      <c r="B14" s="118" t="s">
        <v>484</v>
      </c>
      <c r="C14" s="118" t="s">
        <v>53</v>
      </c>
      <c r="D14" s="118" t="s">
        <v>494</v>
      </c>
      <c r="E14" s="116">
        <v>922</v>
      </c>
      <c r="F14" s="116">
        <v>237</v>
      </c>
      <c r="G14" s="115">
        <v>922</v>
      </c>
      <c r="H14" s="113">
        <v>460</v>
      </c>
      <c r="I14" s="114">
        <v>462</v>
      </c>
      <c r="J14" s="120">
        <v>125</v>
      </c>
      <c r="K14" s="120">
        <v>287</v>
      </c>
      <c r="L14" s="120">
        <v>48</v>
      </c>
      <c r="M14" s="119">
        <v>112</v>
      </c>
      <c r="N14" s="119">
        <v>240</v>
      </c>
      <c r="O14" s="119">
        <v>110</v>
      </c>
      <c r="P14" s="119">
        <v>221</v>
      </c>
    </row>
    <row r="15" spans="1:17" x14ac:dyDescent="0.25">
      <c r="A15" s="117">
        <v>57</v>
      </c>
      <c r="B15" s="118" t="s">
        <v>484</v>
      </c>
      <c r="C15" s="118" t="s">
        <v>29</v>
      </c>
      <c r="D15" s="118" t="s">
        <v>495</v>
      </c>
      <c r="E15" s="116">
        <v>413</v>
      </c>
      <c r="F15" s="116">
        <v>85</v>
      </c>
      <c r="G15" s="115">
        <v>417</v>
      </c>
      <c r="H15" s="113">
        <v>205</v>
      </c>
      <c r="I15" s="114">
        <v>212</v>
      </c>
      <c r="J15" s="120">
        <v>38</v>
      </c>
      <c r="K15" s="120">
        <v>140</v>
      </c>
      <c r="L15" s="120">
        <v>27</v>
      </c>
      <c r="M15" s="119">
        <v>44</v>
      </c>
      <c r="N15" s="119">
        <v>92</v>
      </c>
      <c r="O15" s="119">
        <v>76</v>
      </c>
      <c r="P15" s="119">
        <v>77</v>
      </c>
    </row>
    <row r="16" spans="1:17" x14ac:dyDescent="0.25">
      <c r="A16" s="117">
        <v>58</v>
      </c>
      <c r="B16" s="118" t="s">
        <v>484</v>
      </c>
      <c r="C16" s="118" t="s">
        <v>20</v>
      </c>
      <c r="D16" s="118" t="s">
        <v>496</v>
      </c>
      <c r="E16" s="116">
        <v>854</v>
      </c>
      <c r="F16" s="116">
        <v>169</v>
      </c>
      <c r="G16" s="115">
        <v>875</v>
      </c>
      <c r="H16" s="113">
        <v>437</v>
      </c>
      <c r="I16" s="114">
        <v>438</v>
      </c>
      <c r="J16" s="120">
        <v>102</v>
      </c>
      <c r="K16" s="120">
        <v>275</v>
      </c>
      <c r="L16" s="120">
        <v>60</v>
      </c>
      <c r="M16" s="119">
        <v>97</v>
      </c>
      <c r="N16" s="119">
        <v>230</v>
      </c>
      <c r="O16" s="119">
        <v>111</v>
      </c>
      <c r="P16" s="119">
        <v>206</v>
      </c>
    </row>
    <row r="17" spans="1:16" x14ac:dyDescent="0.25">
      <c r="A17" s="117">
        <v>59</v>
      </c>
      <c r="B17" s="118" t="s">
        <v>484</v>
      </c>
      <c r="C17" s="118" t="s">
        <v>29</v>
      </c>
      <c r="D17" s="118" t="s">
        <v>497</v>
      </c>
      <c r="E17" s="116">
        <v>22</v>
      </c>
      <c r="F17" s="116">
        <v>3</v>
      </c>
      <c r="G17" s="115">
        <v>33</v>
      </c>
      <c r="H17" s="113">
        <v>17</v>
      </c>
      <c r="I17" s="114">
        <v>16</v>
      </c>
      <c r="J17" s="120">
        <v>4</v>
      </c>
      <c r="K17" s="120">
        <v>10</v>
      </c>
      <c r="L17" s="120">
        <v>3</v>
      </c>
      <c r="M17" s="119">
        <v>4</v>
      </c>
      <c r="N17" s="119">
        <v>7</v>
      </c>
      <c r="O17" s="119">
        <v>5</v>
      </c>
      <c r="P17" s="119">
        <v>7</v>
      </c>
    </row>
    <row r="18" spans="1:16" x14ac:dyDescent="0.25">
      <c r="A18" s="117">
        <v>60</v>
      </c>
      <c r="B18" s="118" t="s">
        <v>484</v>
      </c>
      <c r="C18" s="118" t="s">
        <v>18</v>
      </c>
      <c r="D18" s="118" t="s">
        <v>498</v>
      </c>
      <c r="E18" s="116">
        <v>0</v>
      </c>
      <c r="F18" s="116">
        <v>0</v>
      </c>
      <c r="G18" s="115">
        <v>0</v>
      </c>
      <c r="H18" s="113">
        <v>0</v>
      </c>
      <c r="I18" s="114">
        <v>0</v>
      </c>
      <c r="J18" s="120">
        <v>0</v>
      </c>
      <c r="K18" s="120">
        <v>0</v>
      </c>
      <c r="L18" s="120">
        <v>0</v>
      </c>
      <c r="M18" s="121">
        <v>0</v>
      </c>
      <c r="N18" s="121">
        <v>0</v>
      </c>
      <c r="O18" s="121">
        <v>0</v>
      </c>
      <c r="P18" s="121">
        <v>0</v>
      </c>
    </row>
    <row r="19" spans="1:16" x14ac:dyDescent="0.25">
      <c r="A19" s="117">
        <v>61</v>
      </c>
      <c r="B19" s="118" t="s">
        <v>484</v>
      </c>
      <c r="C19" s="118" t="s">
        <v>29</v>
      </c>
      <c r="D19" s="118" t="s">
        <v>499</v>
      </c>
      <c r="E19" s="116">
        <v>17</v>
      </c>
      <c r="F19" s="116">
        <v>0</v>
      </c>
      <c r="G19" s="115">
        <v>29</v>
      </c>
      <c r="H19" s="113">
        <v>21</v>
      </c>
      <c r="I19" s="114">
        <v>8</v>
      </c>
      <c r="J19" s="120">
        <v>0</v>
      </c>
      <c r="K19" s="120">
        <v>12</v>
      </c>
      <c r="L19" s="120">
        <v>9</v>
      </c>
      <c r="M19" s="119">
        <v>0</v>
      </c>
      <c r="N19" s="119">
        <v>3</v>
      </c>
      <c r="O19" s="119">
        <v>5</v>
      </c>
      <c r="P19" s="119">
        <v>3</v>
      </c>
    </row>
    <row r="20" spans="1:16" x14ac:dyDescent="0.25">
      <c r="A20" s="117">
        <v>62</v>
      </c>
      <c r="B20" s="118" t="s">
        <v>484</v>
      </c>
      <c r="C20" s="118" t="s">
        <v>18</v>
      </c>
      <c r="D20" s="118" t="s">
        <v>500</v>
      </c>
      <c r="E20" s="116">
        <v>195</v>
      </c>
      <c r="F20" s="116">
        <v>39</v>
      </c>
      <c r="G20" s="115">
        <v>212</v>
      </c>
      <c r="H20" s="113">
        <v>99</v>
      </c>
      <c r="I20" s="114">
        <v>113</v>
      </c>
      <c r="J20" s="120">
        <v>19</v>
      </c>
      <c r="K20" s="120">
        <v>64</v>
      </c>
      <c r="L20" s="120">
        <v>16</v>
      </c>
      <c r="M20" s="119">
        <v>24</v>
      </c>
      <c r="N20" s="119">
        <v>53</v>
      </c>
      <c r="O20" s="119">
        <v>36</v>
      </c>
      <c r="P20" s="119">
        <v>50</v>
      </c>
    </row>
    <row r="21" spans="1:16" x14ac:dyDescent="0.25">
      <c r="A21" s="117">
        <v>63</v>
      </c>
      <c r="B21" s="118" t="s">
        <v>484</v>
      </c>
      <c r="C21" s="118" t="s">
        <v>1</v>
      </c>
      <c r="D21" s="118" t="s">
        <v>501</v>
      </c>
      <c r="E21" s="116">
        <v>38406</v>
      </c>
      <c r="F21" s="116">
        <v>9525</v>
      </c>
      <c r="G21" s="115">
        <v>37658</v>
      </c>
      <c r="H21" s="113">
        <v>18177</v>
      </c>
      <c r="I21" s="114">
        <v>19481</v>
      </c>
      <c r="J21" s="120">
        <v>4919</v>
      </c>
      <c r="K21" s="120">
        <v>11310</v>
      </c>
      <c r="L21" s="120">
        <v>1948</v>
      </c>
      <c r="M21" s="119">
        <v>4606</v>
      </c>
      <c r="N21" s="119">
        <v>10302</v>
      </c>
      <c r="O21" s="119">
        <v>4573</v>
      </c>
      <c r="P21" s="119">
        <v>8998</v>
      </c>
    </row>
    <row r="22" spans="1:16" x14ac:dyDescent="0.25">
      <c r="A22" s="117">
        <v>64</v>
      </c>
      <c r="B22" s="118" t="s">
        <v>484</v>
      </c>
      <c r="C22" s="118" t="s">
        <v>53</v>
      </c>
      <c r="D22" s="118" t="s">
        <v>502</v>
      </c>
      <c r="E22" s="116">
        <v>362</v>
      </c>
      <c r="F22" s="116">
        <v>84</v>
      </c>
      <c r="G22" s="115">
        <v>356</v>
      </c>
      <c r="H22" s="113">
        <v>176</v>
      </c>
      <c r="I22" s="114">
        <v>180</v>
      </c>
      <c r="J22" s="120">
        <v>41</v>
      </c>
      <c r="K22" s="120">
        <v>113</v>
      </c>
      <c r="L22" s="120">
        <v>22</v>
      </c>
      <c r="M22" s="119">
        <v>37</v>
      </c>
      <c r="N22" s="119">
        <v>94</v>
      </c>
      <c r="O22" s="119">
        <v>49</v>
      </c>
      <c r="P22" s="119">
        <v>87</v>
      </c>
    </row>
    <row r="23" spans="1:16" x14ac:dyDescent="0.25">
      <c r="A23" s="117">
        <v>65</v>
      </c>
      <c r="B23" s="118" t="s">
        <v>484</v>
      </c>
      <c r="C23" s="118" t="s">
        <v>53</v>
      </c>
      <c r="D23" s="118" t="s">
        <v>503</v>
      </c>
      <c r="E23" s="116">
        <v>1008</v>
      </c>
      <c r="F23" s="116">
        <v>203</v>
      </c>
      <c r="G23" s="115">
        <v>1008</v>
      </c>
      <c r="H23" s="113">
        <v>482</v>
      </c>
      <c r="I23" s="114">
        <v>526</v>
      </c>
      <c r="J23" s="120">
        <v>108</v>
      </c>
      <c r="K23" s="120">
        <v>300</v>
      </c>
      <c r="L23" s="120">
        <v>74</v>
      </c>
      <c r="M23" s="119">
        <v>95</v>
      </c>
      <c r="N23" s="119">
        <v>257</v>
      </c>
      <c r="O23" s="119">
        <v>174</v>
      </c>
      <c r="P23" s="119">
        <v>245</v>
      </c>
    </row>
    <row r="24" spans="1:16" x14ac:dyDescent="0.25">
      <c r="A24" s="117">
        <v>66</v>
      </c>
      <c r="B24" s="118" t="s">
        <v>484</v>
      </c>
      <c r="C24" s="118" t="s">
        <v>53</v>
      </c>
      <c r="D24" s="118" t="s">
        <v>504</v>
      </c>
      <c r="E24" s="116">
        <v>441</v>
      </c>
      <c r="F24" s="116">
        <v>106</v>
      </c>
      <c r="G24" s="115">
        <v>441</v>
      </c>
      <c r="H24" s="113">
        <v>221</v>
      </c>
      <c r="I24" s="114">
        <v>220</v>
      </c>
      <c r="J24" s="120">
        <v>59</v>
      </c>
      <c r="K24" s="120">
        <v>129</v>
      </c>
      <c r="L24" s="120">
        <v>33</v>
      </c>
      <c r="M24" s="119">
        <v>47</v>
      </c>
      <c r="N24" s="119">
        <v>83</v>
      </c>
      <c r="O24" s="119">
        <v>90</v>
      </c>
      <c r="P24" s="119">
        <v>80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57"/>
  <sheetViews>
    <sheetView zoomScale="80" zoomScaleNormal="80" workbookViewId="0">
      <selection activeCell="I5" sqref="I5:I57"/>
    </sheetView>
  </sheetViews>
  <sheetFormatPr defaultRowHeight="15" x14ac:dyDescent="0.25"/>
  <cols>
    <col min="1" max="1" width="5.140625" customWidth="1"/>
    <col min="2" max="2" width="22.5703125" customWidth="1"/>
    <col min="3" max="3" width="4.7109375" customWidth="1"/>
    <col min="4" max="4" width="17.140625" customWidth="1"/>
    <col min="5" max="5" width="11.140625" customWidth="1"/>
    <col min="6" max="6" width="12.28515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</cols>
  <sheetData>
    <row r="1" spans="1:16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6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 x14ac:dyDescent="0.25">
      <c r="A3" s="62"/>
      <c r="B3" s="62"/>
      <c r="C3" s="62"/>
      <c r="D3" s="62"/>
      <c r="E3" s="62"/>
      <c r="F3" s="62"/>
      <c r="G3" s="62">
        <f>SUM(G5:G57)</f>
        <v>27109</v>
      </c>
      <c r="H3" s="141">
        <f t="shared" ref="H3:P3" si="0">SUM(H5:H57)</f>
        <v>13122</v>
      </c>
      <c r="I3" s="141">
        <f t="shared" si="0"/>
        <v>13987</v>
      </c>
      <c r="J3" s="141">
        <f t="shared" si="0"/>
        <v>2806</v>
      </c>
      <c r="K3" s="141">
        <f t="shared" si="0"/>
        <v>8109</v>
      </c>
      <c r="L3" s="141">
        <f t="shared" si="0"/>
        <v>2207</v>
      </c>
      <c r="M3" s="141">
        <f t="shared" si="0"/>
        <v>2424</v>
      </c>
      <c r="N3" s="141">
        <f t="shared" si="0"/>
        <v>6914</v>
      </c>
      <c r="O3" s="141">
        <f t="shared" si="0"/>
        <v>4649</v>
      </c>
      <c r="P3" s="141">
        <f t="shared" si="0"/>
        <v>4694</v>
      </c>
    </row>
    <row r="4" spans="1:16" x14ac:dyDescent="0.25">
      <c r="A4" s="21" t="s">
        <v>157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x14ac:dyDescent="0.25">
      <c r="A5" s="147">
        <v>605</v>
      </c>
      <c r="B5" s="148" t="s">
        <v>609</v>
      </c>
      <c r="C5" s="148" t="s">
        <v>53</v>
      </c>
      <c r="D5" s="148" t="s">
        <v>610</v>
      </c>
      <c r="E5" s="145">
        <v>3155</v>
      </c>
      <c r="F5" s="145">
        <v>823</v>
      </c>
      <c r="G5" s="144">
        <v>3228</v>
      </c>
      <c r="H5" s="142">
        <v>1482</v>
      </c>
      <c r="I5" s="143">
        <v>1746</v>
      </c>
      <c r="J5" s="149">
        <v>423</v>
      </c>
      <c r="K5" s="149">
        <v>768</v>
      </c>
      <c r="L5" s="149">
        <v>291</v>
      </c>
      <c r="M5" s="146">
        <v>400</v>
      </c>
      <c r="N5" s="146">
        <v>753</v>
      </c>
      <c r="O5" s="146">
        <v>593</v>
      </c>
      <c r="P5" s="146">
        <v>612</v>
      </c>
    </row>
    <row r="6" spans="1:16" x14ac:dyDescent="0.25">
      <c r="A6" s="147">
        <v>606</v>
      </c>
      <c r="B6" s="148" t="s">
        <v>609</v>
      </c>
      <c r="C6" s="148" t="s">
        <v>29</v>
      </c>
      <c r="D6" s="148" t="s">
        <v>611</v>
      </c>
      <c r="E6" s="145">
        <v>83</v>
      </c>
      <c r="F6" s="145">
        <v>21</v>
      </c>
      <c r="G6" s="144">
        <v>78</v>
      </c>
      <c r="H6" s="142">
        <v>37</v>
      </c>
      <c r="I6" s="143">
        <v>41</v>
      </c>
      <c r="J6" s="149">
        <v>3</v>
      </c>
      <c r="K6" s="149">
        <v>25</v>
      </c>
      <c r="L6" s="149">
        <v>9</v>
      </c>
      <c r="M6" s="146">
        <v>4</v>
      </c>
      <c r="N6" s="146">
        <v>17</v>
      </c>
      <c r="O6" s="146">
        <v>20</v>
      </c>
      <c r="P6" s="146">
        <v>11</v>
      </c>
    </row>
    <row r="7" spans="1:16" x14ac:dyDescent="0.25">
      <c r="A7" s="147">
        <v>607</v>
      </c>
      <c r="B7" s="148" t="s">
        <v>609</v>
      </c>
      <c r="C7" s="148" t="s">
        <v>29</v>
      </c>
      <c r="D7" s="148" t="s">
        <v>612</v>
      </c>
      <c r="E7" s="145">
        <v>12</v>
      </c>
      <c r="F7" s="145">
        <v>0</v>
      </c>
      <c r="G7" s="144">
        <v>11</v>
      </c>
      <c r="H7" s="142">
        <v>4</v>
      </c>
      <c r="I7" s="143">
        <v>7</v>
      </c>
      <c r="J7" s="149"/>
      <c r="K7" s="149">
        <v>2</v>
      </c>
      <c r="L7" s="149">
        <v>2</v>
      </c>
      <c r="M7" s="146"/>
      <c r="N7" s="146">
        <v>2</v>
      </c>
      <c r="O7" s="146">
        <v>5</v>
      </c>
      <c r="P7" s="146"/>
    </row>
    <row r="8" spans="1:16" x14ac:dyDescent="0.25">
      <c r="A8" s="147">
        <v>608</v>
      </c>
      <c r="B8" s="148" t="s">
        <v>609</v>
      </c>
      <c r="C8" s="148" t="s">
        <v>18</v>
      </c>
      <c r="D8" s="148" t="s">
        <v>613</v>
      </c>
      <c r="E8" s="145">
        <v>69</v>
      </c>
      <c r="F8" s="145">
        <v>18</v>
      </c>
      <c r="G8" s="144">
        <v>59</v>
      </c>
      <c r="H8" s="142">
        <v>21</v>
      </c>
      <c r="I8" s="143">
        <v>38</v>
      </c>
      <c r="J8" s="149">
        <v>7</v>
      </c>
      <c r="K8" s="149">
        <v>8</v>
      </c>
      <c r="L8" s="149">
        <v>6</v>
      </c>
      <c r="M8" s="146">
        <v>10</v>
      </c>
      <c r="N8" s="146">
        <v>14</v>
      </c>
      <c r="O8" s="146">
        <v>14</v>
      </c>
      <c r="P8" s="146">
        <v>14</v>
      </c>
    </row>
    <row r="9" spans="1:16" x14ac:dyDescent="0.25">
      <c r="A9" s="147">
        <v>609</v>
      </c>
      <c r="B9" s="148" t="s">
        <v>609</v>
      </c>
      <c r="C9" s="148" t="s">
        <v>29</v>
      </c>
      <c r="D9" s="148" t="s">
        <v>614</v>
      </c>
      <c r="E9" s="145">
        <v>81</v>
      </c>
      <c r="F9" s="145">
        <v>6</v>
      </c>
      <c r="G9" s="144">
        <v>81</v>
      </c>
      <c r="H9" s="142">
        <v>50</v>
      </c>
      <c r="I9" s="143">
        <v>31</v>
      </c>
      <c r="J9" s="149">
        <v>3</v>
      </c>
      <c r="K9" s="149">
        <v>38</v>
      </c>
      <c r="L9" s="149">
        <v>9</v>
      </c>
      <c r="M9" s="146">
        <v>5</v>
      </c>
      <c r="N9" s="146">
        <v>14</v>
      </c>
      <c r="O9" s="146">
        <v>12</v>
      </c>
      <c r="P9" s="146">
        <v>8</v>
      </c>
    </row>
    <row r="10" spans="1:16" x14ac:dyDescent="0.25">
      <c r="A10" s="147">
        <v>610</v>
      </c>
      <c r="B10" s="148" t="s">
        <v>609</v>
      </c>
      <c r="C10" s="148" t="s">
        <v>29</v>
      </c>
      <c r="D10" s="148" t="s">
        <v>615</v>
      </c>
      <c r="E10" s="145">
        <v>126</v>
      </c>
      <c r="F10" s="145">
        <v>25</v>
      </c>
      <c r="G10" s="144">
        <v>125</v>
      </c>
      <c r="H10" s="142">
        <v>50</v>
      </c>
      <c r="I10" s="143">
        <v>75</v>
      </c>
      <c r="J10" s="149">
        <v>9</v>
      </c>
      <c r="K10" s="149">
        <v>32</v>
      </c>
      <c r="L10" s="149">
        <v>9</v>
      </c>
      <c r="M10" s="146">
        <v>11</v>
      </c>
      <c r="N10" s="146">
        <v>49</v>
      </c>
      <c r="O10" s="146">
        <v>15</v>
      </c>
      <c r="P10" s="146">
        <v>17</v>
      </c>
    </row>
    <row r="11" spans="1:16" x14ac:dyDescent="0.25">
      <c r="A11" s="147">
        <v>611</v>
      </c>
      <c r="B11" s="148" t="s">
        <v>609</v>
      </c>
      <c r="C11" s="148" t="s">
        <v>29</v>
      </c>
      <c r="D11" s="148" t="s">
        <v>171</v>
      </c>
      <c r="E11" s="145">
        <v>16</v>
      </c>
      <c r="F11" s="145">
        <v>0</v>
      </c>
      <c r="G11" s="144">
        <v>16</v>
      </c>
      <c r="H11" s="142">
        <v>6</v>
      </c>
      <c r="I11" s="143">
        <v>10</v>
      </c>
      <c r="J11" s="149"/>
      <c r="K11" s="149">
        <v>4</v>
      </c>
      <c r="L11" s="149">
        <v>2</v>
      </c>
      <c r="M11" s="146"/>
      <c r="N11" s="146">
        <v>5</v>
      </c>
      <c r="O11" s="146">
        <v>5</v>
      </c>
      <c r="P11" s="146"/>
    </row>
    <row r="12" spans="1:16" x14ac:dyDescent="0.25">
      <c r="A12" s="147">
        <v>612</v>
      </c>
      <c r="B12" s="148" t="s">
        <v>609</v>
      </c>
      <c r="C12" s="148" t="s">
        <v>29</v>
      </c>
      <c r="D12" s="148" t="s">
        <v>616</v>
      </c>
      <c r="E12" s="145">
        <v>60</v>
      </c>
      <c r="F12" s="145">
        <v>5</v>
      </c>
      <c r="G12" s="144">
        <v>59</v>
      </c>
      <c r="H12" s="142">
        <v>22</v>
      </c>
      <c r="I12" s="143">
        <v>37</v>
      </c>
      <c r="J12" s="149">
        <v>3</v>
      </c>
      <c r="K12" s="149">
        <v>9</v>
      </c>
      <c r="L12" s="149">
        <v>10</v>
      </c>
      <c r="M12" s="146">
        <v>1</v>
      </c>
      <c r="N12" s="146">
        <v>17</v>
      </c>
      <c r="O12" s="146">
        <v>19</v>
      </c>
      <c r="P12" s="146">
        <v>4</v>
      </c>
    </row>
    <row r="13" spans="1:16" x14ac:dyDescent="0.25">
      <c r="A13" s="147">
        <v>613</v>
      </c>
      <c r="B13" s="148" t="s">
        <v>609</v>
      </c>
      <c r="C13" s="148" t="s">
        <v>53</v>
      </c>
      <c r="D13" s="148" t="s">
        <v>118</v>
      </c>
      <c r="E13" s="145">
        <v>186</v>
      </c>
      <c r="F13" s="145">
        <v>18</v>
      </c>
      <c r="G13" s="144">
        <v>191</v>
      </c>
      <c r="H13" s="142">
        <v>114</v>
      </c>
      <c r="I13" s="143">
        <v>77</v>
      </c>
      <c r="J13" s="149">
        <v>11</v>
      </c>
      <c r="K13" s="149">
        <v>82</v>
      </c>
      <c r="L13" s="149">
        <v>21</v>
      </c>
      <c r="M13" s="146">
        <v>13</v>
      </c>
      <c r="N13" s="146">
        <v>47</v>
      </c>
      <c r="O13" s="146">
        <v>17</v>
      </c>
      <c r="P13" s="146">
        <v>16</v>
      </c>
    </row>
    <row r="14" spans="1:16" x14ac:dyDescent="0.25">
      <c r="A14" s="147">
        <v>614</v>
      </c>
      <c r="B14" s="148" t="s">
        <v>609</v>
      </c>
      <c r="C14" s="148" t="s">
        <v>29</v>
      </c>
      <c r="D14" s="148" t="s">
        <v>617</v>
      </c>
      <c r="E14" s="145">
        <v>14</v>
      </c>
      <c r="F14" s="145">
        <v>0</v>
      </c>
      <c r="G14" s="144">
        <v>5</v>
      </c>
      <c r="H14" s="142">
        <v>2</v>
      </c>
      <c r="I14" s="143">
        <v>3</v>
      </c>
      <c r="J14" s="149"/>
      <c r="K14" s="149">
        <v>1</v>
      </c>
      <c r="L14" s="149">
        <v>1</v>
      </c>
      <c r="M14" s="146"/>
      <c r="N14" s="146"/>
      <c r="O14" s="146">
        <v>3</v>
      </c>
      <c r="P14" s="146"/>
    </row>
    <row r="15" spans="1:16" x14ac:dyDescent="0.25">
      <c r="A15" s="147">
        <v>615</v>
      </c>
      <c r="B15" s="148" t="s">
        <v>609</v>
      </c>
      <c r="C15" s="148" t="s">
        <v>29</v>
      </c>
      <c r="D15" s="148" t="s">
        <v>618</v>
      </c>
      <c r="E15" s="145">
        <v>4</v>
      </c>
      <c r="F15" s="145">
        <v>0</v>
      </c>
      <c r="G15" s="144">
        <v>4</v>
      </c>
      <c r="H15" s="142">
        <v>2</v>
      </c>
      <c r="I15" s="143">
        <v>2</v>
      </c>
      <c r="J15" s="149"/>
      <c r="K15" s="149">
        <v>1</v>
      </c>
      <c r="L15" s="149">
        <v>1</v>
      </c>
      <c r="M15" s="146"/>
      <c r="N15" s="146">
        <v>1</v>
      </c>
      <c r="O15" s="146">
        <v>1</v>
      </c>
      <c r="P15" s="146">
        <v>1</v>
      </c>
    </row>
    <row r="16" spans="1:16" x14ac:dyDescent="0.25">
      <c r="A16" s="147">
        <v>616</v>
      </c>
      <c r="B16" s="148" t="s">
        <v>609</v>
      </c>
      <c r="C16" s="148" t="s">
        <v>18</v>
      </c>
      <c r="D16" s="148" t="s">
        <v>619</v>
      </c>
      <c r="E16" s="145">
        <v>597</v>
      </c>
      <c r="F16" s="145">
        <v>59</v>
      </c>
      <c r="G16" s="144">
        <v>577</v>
      </c>
      <c r="H16" s="142">
        <v>263</v>
      </c>
      <c r="I16" s="143">
        <v>314</v>
      </c>
      <c r="J16" s="149">
        <v>39</v>
      </c>
      <c r="K16" s="149">
        <v>192</v>
      </c>
      <c r="L16" s="149">
        <v>32</v>
      </c>
      <c r="M16" s="146">
        <v>68</v>
      </c>
      <c r="N16" s="146">
        <v>142</v>
      </c>
      <c r="O16" s="146">
        <v>104</v>
      </c>
      <c r="P16" s="146">
        <v>60</v>
      </c>
    </row>
    <row r="17" spans="1:16" x14ac:dyDescent="0.25">
      <c r="A17" s="147">
        <v>617</v>
      </c>
      <c r="B17" s="148" t="s">
        <v>609</v>
      </c>
      <c r="C17" s="148" t="s">
        <v>29</v>
      </c>
      <c r="D17" s="148" t="s">
        <v>620</v>
      </c>
      <c r="E17" s="145">
        <v>0</v>
      </c>
      <c r="F17" s="145">
        <v>0</v>
      </c>
      <c r="G17" s="144">
        <v>0</v>
      </c>
      <c r="H17" s="142">
        <v>0</v>
      </c>
      <c r="I17" s="143">
        <v>0</v>
      </c>
      <c r="J17" s="149"/>
      <c r="K17" s="149"/>
      <c r="L17" s="149"/>
      <c r="M17" s="146"/>
      <c r="N17" s="146"/>
      <c r="O17" s="146"/>
      <c r="P17" s="146"/>
    </row>
    <row r="18" spans="1:16" x14ac:dyDescent="0.25">
      <c r="A18" s="147">
        <v>618</v>
      </c>
      <c r="B18" s="148" t="s">
        <v>609</v>
      </c>
      <c r="C18" s="148" t="s">
        <v>29</v>
      </c>
      <c r="D18" s="148" t="s">
        <v>120</v>
      </c>
      <c r="E18" s="145">
        <v>9</v>
      </c>
      <c r="F18" s="145">
        <v>0</v>
      </c>
      <c r="G18" s="144">
        <v>9</v>
      </c>
      <c r="H18" s="142">
        <v>4</v>
      </c>
      <c r="I18" s="143">
        <v>5</v>
      </c>
      <c r="J18" s="149"/>
      <c r="K18" s="149"/>
      <c r="L18" s="149">
        <v>4</v>
      </c>
      <c r="M18" s="146"/>
      <c r="N18" s="146"/>
      <c r="O18" s="146">
        <v>5</v>
      </c>
      <c r="P18" s="146"/>
    </row>
    <row r="19" spans="1:16" x14ac:dyDescent="0.25">
      <c r="A19" s="147">
        <v>619</v>
      </c>
      <c r="B19" s="148" t="s">
        <v>609</v>
      </c>
      <c r="C19" s="148" t="s">
        <v>20</v>
      </c>
      <c r="D19" s="148" t="s">
        <v>621</v>
      </c>
      <c r="E19" s="145">
        <v>7264</v>
      </c>
      <c r="F19" s="145">
        <v>1746</v>
      </c>
      <c r="G19" s="144">
        <v>8107</v>
      </c>
      <c r="H19" s="142">
        <v>3819</v>
      </c>
      <c r="I19" s="143">
        <v>4288</v>
      </c>
      <c r="J19" s="149">
        <v>832</v>
      </c>
      <c r="K19" s="149">
        <v>2304</v>
      </c>
      <c r="L19" s="149">
        <v>683</v>
      </c>
      <c r="M19" s="146">
        <v>457</v>
      </c>
      <c r="N19" s="146">
        <v>2184</v>
      </c>
      <c r="O19" s="146">
        <v>1647</v>
      </c>
      <c r="P19" s="146">
        <v>1955</v>
      </c>
    </row>
    <row r="20" spans="1:16" x14ac:dyDescent="0.25">
      <c r="A20" s="147">
        <v>620</v>
      </c>
      <c r="B20" s="148" t="s">
        <v>609</v>
      </c>
      <c r="C20" s="148" t="s">
        <v>29</v>
      </c>
      <c r="D20" s="148" t="s">
        <v>622</v>
      </c>
      <c r="E20" s="145">
        <v>4</v>
      </c>
      <c r="F20" s="145">
        <v>0</v>
      </c>
      <c r="G20" s="144">
        <v>4</v>
      </c>
      <c r="H20" s="142">
        <v>2</v>
      </c>
      <c r="I20" s="143">
        <v>2</v>
      </c>
      <c r="J20" s="149"/>
      <c r="K20" s="149">
        <v>1</v>
      </c>
      <c r="L20" s="149">
        <v>1</v>
      </c>
      <c r="M20" s="146"/>
      <c r="N20" s="146"/>
      <c r="O20" s="146">
        <v>2</v>
      </c>
      <c r="P20" s="146"/>
    </row>
    <row r="21" spans="1:16" x14ac:dyDescent="0.25">
      <c r="A21" s="147">
        <v>621</v>
      </c>
      <c r="B21" s="148" t="s">
        <v>609</v>
      </c>
      <c r="C21" s="148" t="s">
        <v>18</v>
      </c>
      <c r="D21" s="148" t="s">
        <v>623</v>
      </c>
      <c r="E21" s="145">
        <v>24</v>
      </c>
      <c r="F21" s="145">
        <v>3</v>
      </c>
      <c r="G21" s="144">
        <v>24</v>
      </c>
      <c r="H21" s="142">
        <v>11</v>
      </c>
      <c r="I21" s="143">
        <v>13</v>
      </c>
      <c r="J21" s="149">
        <v>2</v>
      </c>
      <c r="K21" s="149">
        <v>5</v>
      </c>
      <c r="L21" s="149">
        <v>4</v>
      </c>
      <c r="M21" s="146">
        <v>1</v>
      </c>
      <c r="N21" s="146">
        <v>6</v>
      </c>
      <c r="O21" s="146">
        <v>6</v>
      </c>
      <c r="P21" s="146">
        <v>1</v>
      </c>
    </row>
    <row r="22" spans="1:16" x14ac:dyDescent="0.25">
      <c r="A22" s="147">
        <v>622</v>
      </c>
      <c r="B22" s="148" t="s">
        <v>609</v>
      </c>
      <c r="C22" s="148" t="s">
        <v>18</v>
      </c>
      <c r="D22" s="148" t="s">
        <v>624</v>
      </c>
      <c r="E22" s="145">
        <v>567</v>
      </c>
      <c r="F22" s="145">
        <v>59</v>
      </c>
      <c r="G22" s="144">
        <v>567</v>
      </c>
      <c r="H22" s="142">
        <v>255</v>
      </c>
      <c r="I22" s="143">
        <v>312</v>
      </c>
      <c r="J22" s="149">
        <v>35</v>
      </c>
      <c r="K22" s="149">
        <v>169</v>
      </c>
      <c r="L22" s="149">
        <v>51</v>
      </c>
      <c r="M22" s="146">
        <v>29</v>
      </c>
      <c r="N22" s="146">
        <v>190</v>
      </c>
      <c r="O22" s="146">
        <v>93</v>
      </c>
      <c r="P22" s="146">
        <v>101</v>
      </c>
    </row>
    <row r="23" spans="1:16" x14ac:dyDescent="0.25">
      <c r="A23" s="147">
        <v>623</v>
      </c>
      <c r="B23" s="148" t="s">
        <v>609</v>
      </c>
      <c r="C23" s="148" t="s">
        <v>29</v>
      </c>
      <c r="D23" s="148" t="s">
        <v>625</v>
      </c>
      <c r="E23" s="145">
        <v>4</v>
      </c>
      <c r="F23" s="145">
        <v>0</v>
      </c>
      <c r="G23" s="144">
        <v>4</v>
      </c>
      <c r="H23" s="142">
        <v>2</v>
      </c>
      <c r="I23" s="143">
        <v>2</v>
      </c>
      <c r="J23" s="149"/>
      <c r="K23" s="149">
        <v>1</v>
      </c>
      <c r="L23" s="149">
        <v>1</v>
      </c>
      <c r="M23" s="146"/>
      <c r="N23" s="146"/>
      <c r="O23" s="146">
        <v>2</v>
      </c>
      <c r="P23" s="146"/>
    </row>
    <row r="24" spans="1:16" x14ac:dyDescent="0.25">
      <c r="A24" s="147">
        <v>624</v>
      </c>
      <c r="B24" s="148" t="s">
        <v>609</v>
      </c>
      <c r="C24" s="148" t="s">
        <v>18</v>
      </c>
      <c r="D24" s="148" t="s">
        <v>626</v>
      </c>
      <c r="E24" s="145">
        <v>504</v>
      </c>
      <c r="F24" s="145">
        <v>98</v>
      </c>
      <c r="G24" s="144">
        <v>504</v>
      </c>
      <c r="H24" s="142">
        <v>233</v>
      </c>
      <c r="I24" s="143">
        <v>271</v>
      </c>
      <c r="J24" s="149">
        <v>46</v>
      </c>
      <c r="K24" s="149">
        <v>117</v>
      </c>
      <c r="L24" s="149">
        <v>70</v>
      </c>
      <c r="M24" s="146">
        <v>41</v>
      </c>
      <c r="N24" s="146">
        <v>84</v>
      </c>
      <c r="O24" s="146">
        <v>146</v>
      </c>
      <c r="P24" s="146">
        <v>69</v>
      </c>
    </row>
    <row r="25" spans="1:16" x14ac:dyDescent="0.25">
      <c r="A25" s="147">
        <v>625</v>
      </c>
      <c r="B25" s="148" t="s">
        <v>609</v>
      </c>
      <c r="C25" s="148" t="s">
        <v>29</v>
      </c>
      <c r="D25" s="148" t="s">
        <v>627</v>
      </c>
      <c r="E25" s="145">
        <v>10</v>
      </c>
      <c r="F25" s="145">
        <v>0</v>
      </c>
      <c r="G25" s="144">
        <v>10</v>
      </c>
      <c r="H25" s="142">
        <v>4</v>
      </c>
      <c r="I25" s="143">
        <v>6</v>
      </c>
      <c r="J25" s="149"/>
      <c r="K25" s="149"/>
      <c r="L25" s="149">
        <v>4</v>
      </c>
      <c r="M25" s="146"/>
      <c r="N25" s="146"/>
      <c r="O25" s="146">
        <v>6</v>
      </c>
      <c r="P25" s="146"/>
    </row>
    <row r="26" spans="1:16" x14ac:dyDescent="0.25">
      <c r="A26" s="147">
        <v>626</v>
      </c>
      <c r="B26" s="148" t="s">
        <v>609</v>
      </c>
      <c r="C26" s="148" t="s">
        <v>29</v>
      </c>
      <c r="D26" s="148" t="s">
        <v>628</v>
      </c>
      <c r="E26" s="145">
        <v>46</v>
      </c>
      <c r="F26" s="145">
        <v>0</v>
      </c>
      <c r="G26" s="144">
        <v>46</v>
      </c>
      <c r="H26" s="142">
        <v>25</v>
      </c>
      <c r="I26" s="143">
        <v>21</v>
      </c>
      <c r="J26" s="149"/>
      <c r="K26" s="149">
        <v>21</v>
      </c>
      <c r="L26" s="149">
        <v>4</v>
      </c>
      <c r="M26" s="146">
        <v>1</v>
      </c>
      <c r="N26" s="146">
        <v>16</v>
      </c>
      <c r="O26" s="146">
        <v>4</v>
      </c>
      <c r="P26" s="146"/>
    </row>
    <row r="27" spans="1:16" x14ac:dyDescent="0.25">
      <c r="A27" s="147">
        <v>627</v>
      </c>
      <c r="B27" s="148" t="s">
        <v>609</v>
      </c>
      <c r="C27" s="148" t="s">
        <v>53</v>
      </c>
      <c r="D27" s="148" t="s">
        <v>629</v>
      </c>
      <c r="E27" s="145">
        <v>540</v>
      </c>
      <c r="F27" s="145">
        <v>45</v>
      </c>
      <c r="G27" s="144">
        <v>542</v>
      </c>
      <c r="H27" s="142">
        <v>295</v>
      </c>
      <c r="I27" s="143">
        <v>247</v>
      </c>
      <c r="J27" s="149">
        <v>20</v>
      </c>
      <c r="K27" s="149">
        <v>203</v>
      </c>
      <c r="L27" s="149">
        <v>72</v>
      </c>
      <c r="M27" s="146">
        <v>8</v>
      </c>
      <c r="N27" s="146">
        <v>154</v>
      </c>
      <c r="O27" s="146">
        <v>85</v>
      </c>
      <c r="P27" s="146">
        <v>35</v>
      </c>
    </row>
    <row r="28" spans="1:16" x14ac:dyDescent="0.25">
      <c r="A28" s="147">
        <v>628</v>
      </c>
      <c r="B28" s="148" t="s">
        <v>609</v>
      </c>
      <c r="C28" s="148" t="s">
        <v>29</v>
      </c>
      <c r="D28" s="148" t="s">
        <v>630</v>
      </c>
      <c r="E28" s="145">
        <v>73</v>
      </c>
      <c r="F28" s="145">
        <v>6</v>
      </c>
      <c r="G28" s="144">
        <v>71</v>
      </c>
      <c r="H28" s="142">
        <v>38</v>
      </c>
      <c r="I28" s="143">
        <v>33</v>
      </c>
      <c r="J28" s="149">
        <v>1</v>
      </c>
      <c r="K28" s="149">
        <v>28</v>
      </c>
      <c r="L28" s="149">
        <v>9</v>
      </c>
      <c r="M28" s="146"/>
      <c r="N28" s="146">
        <v>20</v>
      </c>
      <c r="O28" s="146">
        <v>13</v>
      </c>
      <c r="P28" s="146">
        <v>4</v>
      </c>
    </row>
    <row r="29" spans="1:16" x14ac:dyDescent="0.25">
      <c r="A29" s="147">
        <v>629</v>
      </c>
      <c r="B29" s="148" t="s">
        <v>609</v>
      </c>
      <c r="C29" s="148" t="s">
        <v>29</v>
      </c>
      <c r="D29" s="148" t="s">
        <v>631</v>
      </c>
      <c r="E29" s="145">
        <v>1</v>
      </c>
      <c r="F29" s="145">
        <v>0</v>
      </c>
      <c r="G29" s="144">
        <v>1</v>
      </c>
      <c r="H29" s="142">
        <v>1</v>
      </c>
      <c r="I29" s="143">
        <v>0</v>
      </c>
      <c r="J29" s="149"/>
      <c r="K29" s="149">
        <v>1</v>
      </c>
      <c r="L29" s="149"/>
      <c r="M29" s="146"/>
      <c r="N29" s="146"/>
      <c r="O29" s="146"/>
      <c r="P29" s="146"/>
    </row>
    <row r="30" spans="1:16" x14ac:dyDescent="0.25">
      <c r="A30" s="147">
        <v>630</v>
      </c>
      <c r="B30" s="148" t="s">
        <v>609</v>
      </c>
      <c r="C30" s="148" t="s">
        <v>29</v>
      </c>
      <c r="D30" s="148" t="s">
        <v>632</v>
      </c>
      <c r="E30" s="145">
        <v>11</v>
      </c>
      <c r="F30" s="145">
        <v>0</v>
      </c>
      <c r="G30" s="144">
        <v>19</v>
      </c>
      <c r="H30" s="142">
        <v>5</v>
      </c>
      <c r="I30" s="143">
        <v>14</v>
      </c>
      <c r="J30" s="149"/>
      <c r="K30" s="149">
        <v>2</v>
      </c>
      <c r="L30" s="149">
        <v>3</v>
      </c>
      <c r="M30" s="146"/>
      <c r="N30" s="146">
        <v>1</v>
      </c>
      <c r="O30" s="146">
        <v>13</v>
      </c>
      <c r="P30" s="146"/>
    </row>
    <row r="31" spans="1:16" x14ac:dyDescent="0.25">
      <c r="A31" s="147">
        <v>631</v>
      </c>
      <c r="B31" s="148" t="s">
        <v>609</v>
      </c>
      <c r="C31" s="148" t="s">
        <v>29</v>
      </c>
      <c r="D31" s="148" t="s">
        <v>349</v>
      </c>
      <c r="E31" s="145">
        <v>64</v>
      </c>
      <c r="F31" s="145">
        <v>11</v>
      </c>
      <c r="G31" s="144">
        <v>64</v>
      </c>
      <c r="H31" s="142">
        <v>31</v>
      </c>
      <c r="I31" s="143">
        <v>33</v>
      </c>
      <c r="J31" s="149">
        <v>1</v>
      </c>
      <c r="K31" s="149">
        <v>23</v>
      </c>
      <c r="L31" s="149">
        <v>7</v>
      </c>
      <c r="M31" s="146">
        <v>1</v>
      </c>
      <c r="N31" s="146">
        <v>13</v>
      </c>
      <c r="O31" s="146">
        <v>19</v>
      </c>
      <c r="P31" s="146">
        <v>4</v>
      </c>
    </row>
    <row r="32" spans="1:16" x14ac:dyDescent="0.25">
      <c r="A32" s="147">
        <v>632</v>
      </c>
      <c r="B32" s="148" t="s">
        <v>609</v>
      </c>
      <c r="C32" s="148" t="s">
        <v>29</v>
      </c>
      <c r="D32" s="148" t="s">
        <v>633</v>
      </c>
      <c r="E32" s="145">
        <v>131</v>
      </c>
      <c r="F32" s="145">
        <v>14</v>
      </c>
      <c r="G32" s="144">
        <v>131</v>
      </c>
      <c r="H32" s="142">
        <v>69</v>
      </c>
      <c r="I32" s="143">
        <v>62</v>
      </c>
      <c r="J32" s="149">
        <v>2</v>
      </c>
      <c r="K32" s="149">
        <v>57</v>
      </c>
      <c r="L32" s="149">
        <v>10</v>
      </c>
      <c r="M32" s="146"/>
      <c r="N32" s="146">
        <v>36</v>
      </c>
      <c r="O32" s="146">
        <v>26</v>
      </c>
      <c r="P32" s="146">
        <v>7</v>
      </c>
    </row>
    <row r="33" spans="1:16" x14ac:dyDescent="0.25">
      <c r="A33" s="147">
        <v>633</v>
      </c>
      <c r="B33" s="148" t="s">
        <v>609</v>
      </c>
      <c r="C33" s="148" t="s">
        <v>18</v>
      </c>
      <c r="D33" s="148" t="s">
        <v>634</v>
      </c>
      <c r="E33" s="145">
        <v>744</v>
      </c>
      <c r="F33" s="145">
        <v>145</v>
      </c>
      <c r="G33" s="144">
        <v>751</v>
      </c>
      <c r="H33" s="142">
        <v>350</v>
      </c>
      <c r="I33" s="143">
        <v>401</v>
      </c>
      <c r="J33" s="149">
        <v>85</v>
      </c>
      <c r="K33" s="149">
        <v>199</v>
      </c>
      <c r="L33" s="149">
        <v>66</v>
      </c>
      <c r="M33" s="146">
        <v>72</v>
      </c>
      <c r="N33" s="146">
        <v>155</v>
      </c>
      <c r="O33" s="146">
        <v>174</v>
      </c>
      <c r="P33" s="146">
        <v>141</v>
      </c>
    </row>
    <row r="34" spans="1:16" x14ac:dyDescent="0.25">
      <c r="A34" s="147">
        <v>634</v>
      </c>
      <c r="B34" s="148" t="s">
        <v>609</v>
      </c>
      <c r="C34" s="148" t="s">
        <v>53</v>
      </c>
      <c r="D34" s="148" t="s">
        <v>635</v>
      </c>
      <c r="E34" s="145">
        <v>104</v>
      </c>
      <c r="F34" s="145">
        <v>7</v>
      </c>
      <c r="G34" s="144">
        <v>102</v>
      </c>
      <c r="H34" s="142">
        <v>50</v>
      </c>
      <c r="I34" s="143">
        <v>52</v>
      </c>
      <c r="J34" s="149">
        <v>3</v>
      </c>
      <c r="K34" s="149">
        <v>27</v>
      </c>
      <c r="L34" s="149">
        <v>20</v>
      </c>
      <c r="M34" s="146">
        <v>4</v>
      </c>
      <c r="N34" s="146">
        <v>13</v>
      </c>
      <c r="O34" s="146">
        <v>35</v>
      </c>
      <c r="P34" s="146">
        <v>7</v>
      </c>
    </row>
    <row r="35" spans="1:16" x14ac:dyDescent="0.25">
      <c r="A35" s="147">
        <v>635</v>
      </c>
      <c r="B35" s="148" t="s">
        <v>609</v>
      </c>
      <c r="C35" s="148" t="s">
        <v>29</v>
      </c>
      <c r="D35" s="148" t="s">
        <v>636</v>
      </c>
      <c r="E35" s="145">
        <v>11</v>
      </c>
      <c r="F35" s="145">
        <v>0</v>
      </c>
      <c r="G35" s="144">
        <v>7</v>
      </c>
      <c r="H35" s="142">
        <v>3</v>
      </c>
      <c r="I35" s="143">
        <v>4</v>
      </c>
      <c r="J35" s="149"/>
      <c r="K35" s="149"/>
      <c r="L35" s="149">
        <v>3</v>
      </c>
      <c r="M35" s="146"/>
      <c r="N35" s="146"/>
      <c r="O35" s="146">
        <v>4</v>
      </c>
      <c r="P35" s="146"/>
    </row>
    <row r="36" spans="1:16" x14ac:dyDescent="0.25">
      <c r="A36" s="147">
        <v>636</v>
      </c>
      <c r="B36" s="148" t="s">
        <v>609</v>
      </c>
      <c r="C36" s="148" t="s">
        <v>1</v>
      </c>
      <c r="D36" s="148" t="s">
        <v>636</v>
      </c>
      <c r="E36" s="145">
        <v>9684</v>
      </c>
      <c r="F36" s="145">
        <v>2190</v>
      </c>
      <c r="G36" s="144">
        <v>9430</v>
      </c>
      <c r="H36" s="142">
        <v>4759</v>
      </c>
      <c r="I36" s="143">
        <v>4671</v>
      </c>
      <c r="J36" s="149">
        <v>1100</v>
      </c>
      <c r="K36" s="149">
        <v>3079</v>
      </c>
      <c r="L36" s="149">
        <v>580</v>
      </c>
      <c r="M36" s="146">
        <v>1113</v>
      </c>
      <c r="N36" s="146">
        <v>2391</v>
      </c>
      <c r="O36" s="146">
        <v>1167</v>
      </c>
      <c r="P36" s="146">
        <v>1308</v>
      </c>
    </row>
    <row r="37" spans="1:16" x14ac:dyDescent="0.25">
      <c r="A37" s="147">
        <v>637</v>
      </c>
      <c r="B37" s="148" t="s">
        <v>609</v>
      </c>
      <c r="C37" s="148" t="s">
        <v>29</v>
      </c>
      <c r="D37" s="148" t="s">
        <v>637</v>
      </c>
      <c r="E37" s="145">
        <v>7</v>
      </c>
      <c r="F37" s="145">
        <v>0</v>
      </c>
      <c r="G37" s="144">
        <v>4</v>
      </c>
      <c r="H37" s="142">
        <v>2</v>
      </c>
      <c r="I37" s="143">
        <v>2</v>
      </c>
      <c r="J37" s="149"/>
      <c r="K37" s="149">
        <v>1</v>
      </c>
      <c r="L37" s="149">
        <v>1</v>
      </c>
      <c r="M37" s="146"/>
      <c r="N37" s="146"/>
      <c r="O37" s="146">
        <v>2</v>
      </c>
      <c r="P37" s="146"/>
    </row>
    <row r="38" spans="1:16" x14ac:dyDescent="0.25">
      <c r="A38" s="147">
        <v>638</v>
      </c>
      <c r="B38" s="148" t="s">
        <v>609</v>
      </c>
      <c r="C38" s="148" t="s">
        <v>29</v>
      </c>
      <c r="D38" s="148" t="s">
        <v>638</v>
      </c>
      <c r="E38" s="145">
        <v>19</v>
      </c>
      <c r="F38" s="145">
        <v>3</v>
      </c>
      <c r="G38" s="144">
        <v>18</v>
      </c>
      <c r="H38" s="142">
        <v>9</v>
      </c>
      <c r="I38" s="143">
        <v>9</v>
      </c>
      <c r="J38" s="149">
        <v>2</v>
      </c>
      <c r="K38" s="149">
        <v>1</v>
      </c>
      <c r="L38" s="149">
        <v>6</v>
      </c>
      <c r="M38" s="146">
        <v>1</v>
      </c>
      <c r="N38" s="146">
        <v>2</v>
      </c>
      <c r="O38" s="146">
        <v>6</v>
      </c>
      <c r="P38" s="146"/>
    </row>
    <row r="39" spans="1:16" x14ac:dyDescent="0.25">
      <c r="A39" s="147">
        <v>639</v>
      </c>
      <c r="B39" s="148" t="s">
        <v>609</v>
      </c>
      <c r="C39" s="148" t="s">
        <v>29</v>
      </c>
      <c r="D39" s="148" t="s">
        <v>639</v>
      </c>
      <c r="E39" s="145">
        <v>11</v>
      </c>
      <c r="F39" s="145">
        <v>0</v>
      </c>
      <c r="G39" s="144">
        <v>7</v>
      </c>
      <c r="H39" s="142">
        <v>4</v>
      </c>
      <c r="I39" s="143">
        <v>3</v>
      </c>
      <c r="J39" s="149"/>
      <c r="K39" s="149">
        <v>3</v>
      </c>
      <c r="L39" s="149">
        <v>1</v>
      </c>
      <c r="M39" s="146"/>
      <c r="N39" s="146">
        <v>1</v>
      </c>
      <c r="O39" s="146">
        <v>2</v>
      </c>
      <c r="P39" s="146"/>
    </row>
    <row r="40" spans="1:16" x14ac:dyDescent="0.25">
      <c r="A40" s="147">
        <v>640</v>
      </c>
      <c r="B40" s="148" t="s">
        <v>609</v>
      </c>
      <c r="C40" s="148" t="s">
        <v>29</v>
      </c>
      <c r="D40" s="148" t="s">
        <v>640</v>
      </c>
      <c r="E40" s="145">
        <v>39</v>
      </c>
      <c r="F40" s="145">
        <v>4</v>
      </c>
      <c r="G40" s="144">
        <v>39</v>
      </c>
      <c r="H40" s="142">
        <v>18</v>
      </c>
      <c r="I40" s="143">
        <v>21</v>
      </c>
      <c r="J40" s="149">
        <v>2</v>
      </c>
      <c r="K40" s="149">
        <v>12</v>
      </c>
      <c r="L40" s="149">
        <v>4</v>
      </c>
      <c r="M40" s="146">
        <v>2</v>
      </c>
      <c r="N40" s="146">
        <v>8</v>
      </c>
      <c r="O40" s="146">
        <v>11</v>
      </c>
      <c r="P40" s="146">
        <v>4</v>
      </c>
    </row>
    <row r="41" spans="1:16" x14ac:dyDescent="0.25">
      <c r="A41" s="147">
        <v>641</v>
      </c>
      <c r="B41" s="148" t="s">
        <v>609</v>
      </c>
      <c r="C41" s="148" t="s">
        <v>18</v>
      </c>
      <c r="D41" s="148" t="s">
        <v>641</v>
      </c>
      <c r="E41" s="145">
        <v>0</v>
      </c>
      <c r="F41" s="145">
        <v>0</v>
      </c>
      <c r="G41" s="144">
        <v>0</v>
      </c>
      <c r="H41" s="142">
        <v>0</v>
      </c>
      <c r="I41" s="143">
        <v>0</v>
      </c>
      <c r="J41" s="149"/>
      <c r="K41" s="149"/>
      <c r="L41" s="149"/>
      <c r="M41" s="146"/>
      <c r="N41" s="146"/>
      <c r="O41" s="146"/>
      <c r="P41" s="146"/>
    </row>
    <row r="42" spans="1:16" x14ac:dyDescent="0.25">
      <c r="A42" s="147">
        <v>642</v>
      </c>
      <c r="B42" s="148" t="s">
        <v>609</v>
      </c>
      <c r="C42" s="148" t="s">
        <v>29</v>
      </c>
      <c r="D42" s="148" t="s">
        <v>642</v>
      </c>
      <c r="E42" s="145">
        <v>2</v>
      </c>
      <c r="F42" s="145">
        <v>0</v>
      </c>
      <c r="G42" s="144">
        <v>1</v>
      </c>
      <c r="H42" s="142">
        <v>1</v>
      </c>
      <c r="I42" s="143">
        <v>0</v>
      </c>
      <c r="J42" s="149"/>
      <c r="K42" s="149"/>
      <c r="L42" s="149">
        <v>1</v>
      </c>
      <c r="M42" s="146"/>
      <c r="N42" s="146"/>
      <c r="O42" s="146"/>
      <c r="P42" s="146"/>
    </row>
    <row r="43" spans="1:16" x14ac:dyDescent="0.25">
      <c r="A43" s="147">
        <v>643</v>
      </c>
      <c r="B43" s="148" t="s">
        <v>609</v>
      </c>
      <c r="C43" s="148" t="s">
        <v>18</v>
      </c>
      <c r="D43" s="148" t="s">
        <v>643</v>
      </c>
      <c r="E43" s="145">
        <v>0</v>
      </c>
      <c r="F43" s="145">
        <v>0</v>
      </c>
      <c r="G43" s="144">
        <v>0</v>
      </c>
      <c r="H43" s="142">
        <v>0</v>
      </c>
      <c r="I43" s="143">
        <v>0</v>
      </c>
      <c r="J43" s="149"/>
      <c r="K43" s="149"/>
      <c r="L43" s="149"/>
      <c r="M43" s="146"/>
      <c r="N43" s="146"/>
      <c r="O43" s="146"/>
      <c r="P43" s="146"/>
    </row>
    <row r="44" spans="1:16" x14ac:dyDescent="0.25">
      <c r="A44" s="147">
        <v>644</v>
      </c>
      <c r="B44" s="148" t="s">
        <v>609</v>
      </c>
      <c r="C44" s="148" t="s">
        <v>29</v>
      </c>
      <c r="D44" s="148" t="s">
        <v>644</v>
      </c>
      <c r="E44" s="145">
        <v>8</v>
      </c>
      <c r="F44" s="145">
        <v>0</v>
      </c>
      <c r="G44" s="144">
        <v>8</v>
      </c>
      <c r="H44" s="142">
        <v>4</v>
      </c>
      <c r="I44" s="143">
        <v>4</v>
      </c>
      <c r="J44" s="149"/>
      <c r="K44" s="149">
        <v>3</v>
      </c>
      <c r="L44" s="149">
        <v>1</v>
      </c>
      <c r="M44" s="146"/>
      <c r="N44" s="146">
        <v>2</v>
      </c>
      <c r="O44" s="146">
        <v>2</v>
      </c>
      <c r="P44" s="146"/>
    </row>
    <row r="45" spans="1:16" x14ac:dyDescent="0.25">
      <c r="A45" s="147">
        <v>645</v>
      </c>
      <c r="B45" s="148" t="s">
        <v>609</v>
      </c>
      <c r="C45" s="148" t="s">
        <v>29</v>
      </c>
      <c r="D45" s="148" t="s">
        <v>645</v>
      </c>
      <c r="E45" s="145">
        <v>97</v>
      </c>
      <c r="F45" s="145">
        <v>5</v>
      </c>
      <c r="G45" s="144">
        <v>98</v>
      </c>
      <c r="H45" s="142">
        <v>52</v>
      </c>
      <c r="I45" s="143">
        <v>46</v>
      </c>
      <c r="J45" s="149">
        <v>3</v>
      </c>
      <c r="K45" s="149">
        <v>34</v>
      </c>
      <c r="L45" s="149">
        <v>15</v>
      </c>
      <c r="M45" s="146">
        <v>2</v>
      </c>
      <c r="N45" s="146">
        <v>27</v>
      </c>
      <c r="O45" s="146">
        <v>17</v>
      </c>
      <c r="P45" s="146">
        <v>9</v>
      </c>
    </row>
    <row r="46" spans="1:16" x14ac:dyDescent="0.25">
      <c r="A46" s="147">
        <v>646</v>
      </c>
      <c r="B46" s="148" t="s">
        <v>609</v>
      </c>
      <c r="C46" s="148" t="s">
        <v>18</v>
      </c>
      <c r="D46" s="148" t="s">
        <v>646</v>
      </c>
      <c r="E46" s="145">
        <v>661</v>
      </c>
      <c r="F46" s="145">
        <v>87</v>
      </c>
      <c r="G46" s="144">
        <v>643</v>
      </c>
      <c r="H46" s="142">
        <v>320</v>
      </c>
      <c r="I46" s="143">
        <v>323</v>
      </c>
      <c r="J46" s="149">
        <v>60</v>
      </c>
      <c r="K46" s="149">
        <v>207</v>
      </c>
      <c r="L46" s="149">
        <v>53</v>
      </c>
      <c r="M46" s="146">
        <v>57</v>
      </c>
      <c r="N46" s="146">
        <v>138</v>
      </c>
      <c r="O46" s="146">
        <v>128</v>
      </c>
      <c r="P46" s="146">
        <v>125</v>
      </c>
    </row>
    <row r="47" spans="1:16" x14ac:dyDescent="0.25">
      <c r="A47" s="147">
        <v>647</v>
      </c>
      <c r="B47" s="148" t="s">
        <v>609</v>
      </c>
      <c r="C47" s="148" t="s">
        <v>29</v>
      </c>
      <c r="D47" s="148" t="s">
        <v>647</v>
      </c>
      <c r="E47" s="145">
        <v>10</v>
      </c>
      <c r="F47" s="145">
        <v>0</v>
      </c>
      <c r="G47" s="144">
        <v>10</v>
      </c>
      <c r="H47" s="142">
        <v>4</v>
      </c>
      <c r="I47" s="143">
        <v>6</v>
      </c>
      <c r="J47" s="149"/>
      <c r="K47" s="149">
        <v>2</v>
      </c>
      <c r="L47" s="149">
        <v>2</v>
      </c>
      <c r="M47" s="146"/>
      <c r="N47" s="146">
        <v>1</v>
      </c>
      <c r="O47" s="146">
        <v>5</v>
      </c>
      <c r="P47" s="146"/>
    </row>
    <row r="48" spans="1:16" x14ac:dyDescent="0.25">
      <c r="A48" s="147">
        <v>648</v>
      </c>
      <c r="B48" s="148" t="s">
        <v>609</v>
      </c>
      <c r="C48" s="148" t="s">
        <v>29</v>
      </c>
      <c r="D48" s="148" t="s">
        <v>648</v>
      </c>
      <c r="E48" s="145">
        <v>65</v>
      </c>
      <c r="F48" s="145">
        <v>5</v>
      </c>
      <c r="G48" s="144">
        <v>65</v>
      </c>
      <c r="H48" s="142">
        <v>31</v>
      </c>
      <c r="I48" s="143">
        <v>34</v>
      </c>
      <c r="J48" s="149">
        <v>3</v>
      </c>
      <c r="K48" s="149">
        <v>21</v>
      </c>
      <c r="L48" s="149">
        <v>7</v>
      </c>
      <c r="M48" s="146">
        <v>2</v>
      </c>
      <c r="N48" s="146">
        <v>19</v>
      </c>
      <c r="O48" s="146">
        <v>13</v>
      </c>
      <c r="P48" s="146">
        <v>6</v>
      </c>
    </row>
    <row r="49" spans="1:16" x14ac:dyDescent="0.25">
      <c r="A49" s="147">
        <v>649</v>
      </c>
      <c r="B49" s="148" t="s">
        <v>609</v>
      </c>
      <c r="C49" s="148" t="s">
        <v>29</v>
      </c>
      <c r="D49" s="148" t="s">
        <v>649</v>
      </c>
      <c r="E49" s="145">
        <v>201</v>
      </c>
      <c r="F49" s="145">
        <v>10</v>
      </c>
      <c r="G49" s="144">
        <v>201</v>
      </c>
      <c r="H49" s="142">
        <v>120</v>
      </c>
      <c r="I49" s="143">
        <v>81</v>
      </c>
      <c r="J49" s="149">
        <v>4</v>
      </c>
      <c r="K49" s="149">
        <v>84</v>
      </c>
      <c r="L49" s="149">
        <v>32</v>
      </c>
      <c r="M49" s="146">
        <v>4</v>
      </c>
      <c r="N49" s="146">
        <v>45</v>
      </c>
      <c r="O49" s="146">
        <v>32</v>
      </c>
      <c r="P49" s="146">
        <v>19</v>
      </c>
    </row>
    <row r="50" spans="1:16" x14ac:dyDescent="0.25">
      <c r="A50" s="147">
        <v>650</v>
      </c>
      <c r="B50" s="148" t="s">
        <v>609</v>
      </c>
      <c r="C50" s="148" t="s">
        <v>29</v>
      </c>
      <c r="D50" s="148" t="s">
        <v>375</v>
      </c>
      <c r="E50" s="145">
        <v>6</v>
      </c>
      <c r="F50" s="145">
        <v>0</v>
      </c>
      <c r="G50" s="144">
        <v>6</v>
      </c>
      <c r="H50" s="142">
        <v>3</v>
      </c>
      <c r="I50" s="143">
        <v>3</v>
      </c>
      <c r="J50" s="149"/>
      <c r="K50" s="149">
        <v>1</v>
      </c>
      <c r="L50" s="149">
        <v>2</v>
      </c>
      <c r="M50" s="146"/>
      <c r="N50" s="146">
        <v>2</v>
      </c>
      <c r="O50" s="146">
        <v>1</v>
      </c>
      <c r="P50" s="146"/>
    </row>
    <row r="51" spans="1:16" x14ac:dyDescent="0.25">
      <c r="A51" s="147">
        <v>651</v>
      </c>
      <c r="B51" s="148" t="s">
        <v>609</v>
      </c>
      <c r="C51" s="148" t="s">
        <v>53</v>
      </c>
      <c r="D51" s="148" t="s">
        <v>650</v>
      </c>
      <c r="E51" s="145">
        <v>768</v>
      </c>
      <c r="F51" s="145">
        <v>179</v>
      </c>
      <c r="G51" s="144">
        <v>768</v>
      </c>
      <c r="H51" s="142">
        <v>329</v>
      </c>
      <c r="I51" s="143">
        <v>439</v>
      </c>
      <c r="J51" s="149">
        <v>72</v>
      </c>
      <c r="K51" s="149">
        <v>210</v>
      </c>
      <c r="L51" s="149">
        <v>47</v>
      </c>
      <c r="M51" s="146">
        <v>85</v>
      </c>
      <c r="N51" s="146">
        <v>240</v>
      </c>
      <c r="O51" s="146">
        <v>114</v>
      </c>
      <c r="P51" s="146">
        <v>121</v>
      </c>
    </row>
    <row r="52" spans="1:16" x14ac:dyDescent="0.25">
      <c r="A52" s="147">
        <v>652</v>
      </c>
      <c r="B52" s="148" t="s">
        <v>609</v>
      </c>
      <c r="C52" s="148" t="s">
        <v>18</v>
      </c>
      <c r="D52" s="148" t="s">
        <v>651</v>
      </c>
      <c r="E52" s="145">
        <v>126</v>
      </c>
      <c r="F52" s="145">
        <v>25</v>
      </c>
      <c r="G52" s="144">
        <v>126</v>
      </c>
      <c r="H52" s="142">
        <v>63</v>
      </c>
      <c r="I52" s="143">
        <v>63</v>
      </c>
      <c r="J52" s="149">
        <v>13</v>
      </c>
      <c r="K52" s="149">
        <v>39</v>
      </c>
      <c r="L52" s="149">
        <v>11</v>
      </c>
      <c r="M52" s="146">
        <v>12</v>
      </c>
      <c r="N52" s="146">
        <v>33</v>
      </c>
      <c r="O52" s="146">
        <v>18</v>
      </c>
      <c r="P52" s="146">
        <v>11</v>
      </c>
    </row>
    <row r="53" spans="1:16" x14ac:dyDescent="0.25">
      <c r="A53" s="147">
        <v>653</v>
      </c>
      <c r="B53" s="148" t="s">
        <v>609</v>
      </c>
      <c r="C53" s="148" t="s">
        <v>18</v>
      </c>
      <c r="D53" s="148" t="s">
        <v>652</v>
      </c>
      <c r="E53" s="145">
        <v>0</v>
      </c>
      <c r="F53" s="145">
        <v>0</v>
      </c>
      <c r="G53" s="144">
        <v>0</v>
      </c>
      <c r="H53" s="142">
        <v>0</v>
      </c>
      <c r="I53" s="143">
        <v>0</v>
      </c>
      <c r="J53" s="149"/>
      <c r="K53" s="149"/>
      <c r="L53" s="149"/>
      <c r="M53" s="146"/>
      <c r="N53" s="146"/>
      <c r="O53" s="146"/>
      <c r="P53" s="146"/>
    </row>
    <row r="54" spans="1:16" x14ac:dyDescent="0.25">
      <c r="A54" s="147">
        <v>654</v>
      </c>
      <c r="B54" s="148" t="s">
        <v>609</v>
      </c>
      <c r="C54" s="148" t="s">
        <v>29</v>
      </c>
      <c r="D54" s="148" t="s">
        <v>482</v>
      </c>
      <c r="E54" s="145">
        <v>18</v>
      </c>
      <c r="F54" s="145">
        <v>0</v>
      </c>
      <c r="G54" s="144">
        <v>18</v>
      </c>
      <c r="H54" s="142">
        <v>8</v>
      </c>
      <c r="I54" s="143">
        <v>10</v>
      </c>
      <c r="J54" s="149"/>
      <c r="K54" s="149"/>
      <c r="L54" s="149">
        <v>8</v>
      </c>
      <c r="M54" s="146"/>
      <c r="N54" s="146"/>
      <c r="O54" s="146">
        <v>10</v>
      </c>
      <c r="P54" s="146"/>
    </row>
    <row r="55" spans="1:16" x14ac:dyDescent="0.25">
      <c r="A55" s="147">
        <v>655</v>
      </c>
      <c r="B55" s="148" t="s">
        <v>609</v>
      </c>
      <c r="C55" s="148" t="s">
        <v>29</v>
      </c>
      <c r="D55" s="148" t="s">
        <v>653</v>
      </c>
      <c r="E55" s="145">
        <v>37</v>
      </c>
      <c r="F55" s="145">
        <v>5</v>
      </c>
      <c r="G55" s="144">
        <v>35</v>
      </c>
      <c r="H55" s="142">
        <v>17</v>
      </c>
      <c r="I55" s="143">
        <v>18</v>
      </c>
      <c r="J55" s="149">
        <v>5</v>
      </c>
      <c r="K55" s="149">
        <v>7</v>
      </c>
      <c r="L55" s="149">
        <v>5</v>
      </c>
      <c r="M55" s="146">
        <v>6</v>
      </c>
      <c r="N55" s="146">
        <v>4</v>
      </c>
      <c r="O55" s="146">
        <v>8</v>
      </c>
      <c r="P55" s="146"/>
    </row>
    <row r="56" spans="1:16" x14ac:dyDescent="0.25">
      <c r="A56" s="147">
        <v>656</v>
      </c>
      <c r="B56" s="148" t="s">
        <v>609</v>
      </c>
      <c r="C56" s="148" t="s">
        <v>29</v>
      </c>
      <c r="D56" s="148" t="s">
        <v>654</v>
      </c>
      <c r="E56" s="145">
        <v>209</v>
      </c>
      <c r="F56" s="145">
        <v>44</v>
      </c>
      <c r="G56" s="144">
        <v>235</v>
      </c>
      <c r="H56" s="142">
        <v>128</v>
      </c>
      <c r="I56" s="143">
        <v>107</v>
      </c>
      <c r="J56" s="149">
        <v>17</v>
      </c>
      <c r="K56" s="149">
        <v>85</v>
      </c>
      <c r="L56" s="149">
        <v>26</v>
      </c>
      <c r="M56" s="146">
        <v>14</v>
      </c>
      <c r="N56" s="146">
        <v>68</v>
      </c>
      <c r="O56" s="146">
        <v>25</v>
      </c>
      <c r="P56" s="146">
        <v>24</v>
      </c>
    </row>
    <row r="57" spans="1:16" x14ac:dyDescent="0.25">
      <c r="A57" s="147">
        <v>657</v>
      </c>
      <c r="B57" s="148" t="s">
        <v>609</v>
      </c>
      <c r="C57" s="148" t="s">
        <v>18</v>
      </c>
      <c r="D57" s="148" t="s">
        <v>655</v>
      </c>
      <c r="E57" s="145">
        <v>0</v>
      </c>
      <c r="F57" s="145">
        <v>0</v>
      </c>
      <c r="G57" s="144">
        <v>0</v>
      </c>
      <c r="H57" s="142">
        <v>0</v>
      </c>
      <c r="I57" s="143">
        <v>0</v>
      </c>
      <c r="J57" s="149"/>
      <c r="K57" s="149"/>
      <c r="L57" s="149"/>
      <c r="M57" s="146"/>
      <c r="N57" s="146"/>
      <c r="O57" s="146"/>
      <c r="P57" s="146"/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25" right="0.25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38"/>
  <sheetViews>
    <sheetView tabSelected="1" topLeftCell="A4" zoomScale="80" zoomScaleNormal="80" workbookViewId="0">
      <selection activeCell="A25" sqref="A25:P26"/>
    </sheetView>
  </sheetViews>
  <sheetFormatPr defaultRowHeight="15" x14ac:dyDescent="0.25"/>
  <cols>
    <col min="1" max="1" width="5.140625" style="141" customWidth="1"/>
    <col min="2" max="2" width="22.5703125" style="141" customWidth="1"/>
    <col min="3" max="3" width="12.5703125" style="141" customWidth="1"/>
    <col min="4" max="4" width="17.140625" style="141" customWidth="1"/>
    <col min="5" max="5" width="16.140625" style="141" customWidth="1"/>
    <col min="6" max="6" width="17.140625" style="141" customWidth="1"/>
    <col min="7" max="7" width="18.42578125" style="141" customWidth="1"/>
    <col min="8" max="8" width="10.5703125" style="141" customWidth="1"/>
    <col min="9" max="10" width="11.28515625" style="141" customWidth="1"/>
    <col min="11" max="11" width="13.85546875" style="141" customWidth="1"/>
    <col min="12" max="12" width="11.28515625" style="141" customWidth="1"/>
    <col min="13" max="13" width="9.140625" style="141"/>
    <col min="14" max="14" width="11.140625" style="141" customWidth="1"/>
    <col min="15" max="15" width="10" style="141" customWidth="1"/>
    <col min="16" max="16" width="10.7109375" style="141" customWidth="1"/>
    <col min="17" max="17" width="11.85546875" style="141" customWidth="1"/>
    <col min="18" max="16384" width="9.140625" style="14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s="5" customFormat="1" ht="63.75" x14ac:dyDescent="0.2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E3" s="141">
        <f>SUM(E15:E20,E24)</f>
        <v>267080</v>
      </c>
      <c r="F3" s="141">
        <f>SUM(F15:F20,F24)</f>
        <v>194030</v>
      </c>
      <c r="G3" s="141">
        <f>SUM(G7,G11,G15:G20,G24)</f>
        <v>263869</v>
      </c>
      <c r="H3" s="141">
        <f t="shared" ref="H3:P3" si="0">SUM(H7,H11,H15:H20,H24)</f>
        <v>118614</v>
      </c>
      <c r="I3" s="141">
        <f t="shared" si="0"/>
        <v>145255</v>
      </c>
      <c r="J3" s="141">
        <f t="shared" si="0"/>
        <v>31048</v>
      </c>
      <c r="K3" s="141">
        <f t="shared" si="0"/>
        <v>70745</v>
      </c>
      <c r="L3" s="141">
        <f t="shared" si="0"/>
        <v>16821</v>
      </c>
      <c r="M3" s="141">
        <f t="shared" si="0"/>
        <v>29785</v>
      </c>
      <c r="N3" s="141">
        <f t="shared" si="0"/>
        <v>73506</v>
      </c>
      <c r="O3" s="141">
        <f t="shared" si="0"/>
        <v>41964</v>
      </c>
      <c r="P3" s="141">
        <f t="shared" si="0"/>
        <v>68425</v>
      </c>
      <c r="Q3" s="40" t="s">
        <v>2</v>
      </c>
    </row>
    <row r="6" spans="1:17" x14ac:dyDescent="0.25">
      <c r="A6" s="21" t="s">
        <v>48</v>
      </c>
    </row>
    <row r="7" spans="1:17" x14ac:dyDescent="0.25">
      <c r="A7" s="43">
        <v>45</v>
      </c>
      <c r="B7" s="44" t="s">
        <v>0</v>
      </c>
      <c r="C7" s="44" t="s">
        <v>1</v>
      </c>
      <c r="D7" s="44" t="s">
        <v>2</v>
      </c>
      <c r="E7" s="145">
        <v>245083</v>
      </c>
      <c r="F7" s="145">
        <v>188226</v>
      </c>
      <c r="G7" s="144">
        <v>153716</v>
      </c>
      <c r="H7" s="142">
        <v>66353</v>
      </c>
      <c r="I7" s="143">
        <v>87363</v>
      </c>
      <c r="J7" s="149">
        <v>0</v>
      </c>
      <c r="K7" s="149">
        <v>53467</v>
      </c>
      <c r="L7" s="149">
        <v>12886</v>
      </c>
      <c r="M7" s="146">
        <v>0</v>
      </c>
      <c r="N7" s="146">
        <v>55204</v>
      </c>
      <c r="O7" s="146">
        <v>32159</v>
      </c>
      <c r="P7" s="146">
        <v>48624</v>
      </c>
    </row>
    <row r="10" spans="1:17" x14ac:dyDescent="0.25">
      <c r="A10" s="21" t="s">
        <v>45</v>
      </c>
    </row>
    <row r="11" spans="1:17" x14ac:dyDescent="0.25">
      <c r="A11" s="43">
        <v>45</v>
      </c>
      <c r="B11" s="44" t="s">
        <v>0</v>
      </c>
      <c r="C11" s="44" t="s">
        <v>1</v>
      </c>
      <c r="D11" s="44" t="s">
        <v>2</v>
      </c>
      <c r="E11" s="145">
        <v>245083</v>
      </c>
      <c r="F11" s="145">
        <v>188226</v>
      </c>
      <c r="G11" s="144">
        <v>43146</v>
      </c>
      <c r="H11" s="142">
        <v>21915</v>
      </c>
      <c r="I11" s="143">
        <v>21231</v>
      </c>
      <c r="J11" s="149">
        <v>21915</v>
      </c>
      <c r="K11" s="149"/>
      <c r="L11" s="149"/>
      <c r="M11" s="146">
        <v>21231</v>
      </c>
      <c r="N11" s="146"/>
      <c r="O11" s="146"/>
      <c r="P11" s="146">
        <v>2961</v>
      </c>
    </row>
    <row r="14" spans="1:17" x14ac:dyDescent="0.25">
      <c r="A14" s="21" t="s">
        <v>46</v>
      </c>
    </row>
    <row r="15" spans="1:17" x14ac:dyDescent="0.25">
      <c r="A15" s="43">
        <v>40</v>
      </c>
      <c r="B15" s="44" t="s">
        <v>0</v>
      </c>
      <c r="C15" s="44" t="s">
        <v>18</v>
      </c>
      <c r="D15" s="44" t="s">
        <v>19</v>
      </c>
      <c r="E15" s="145">
        <v>81</v>
      </c>
      <c r="F15" s="145">
        <v>25</v>
      </c>
      <c r="G15" s="144">
        <v>81</v>
      </c>
      <c r="H15" s="142">
        <v>38</v>
      </c>
      <c r="I15" s="143">
        <v>43</v>
      </c>
      <c r="J15" s="149">
        <v>12</v>
      </c>
      <c r="K15" s="149">
        <v>19</v>
      </c>
      <c r="L15" s="149">
        <v>7</v>
      </c>
      <c r="M15" s="146">
        <v>13</v>
      </c>
      <c r="N15" s="146">
        <v>18</v>
      </c>
      <c r="O15" s="146">
        <v>12</v>
      </c>
      <c r="P15" s="146">
        <v>13</v>
      </c>
    </row>
    <row r="16" spans="1:17" x14ac:dyDescent="0.25">
      <c r="A16" s="43">
        <v>41</v>
      </c>
      <c r="B16" s="44" t="s">
        <v>0</v>
      </c>
      <c r="C16" s="44" t="s">
        <v>20</v>
      </c>
      <c r="D16" s="44" t="s">
        <v>21</v>
      </c>
      <c r="E16" s="145">
        <v>4183</v>
      </c>
      <c r="F16" s="145">
        <v>1124</v>
      </c>
      <c r="G16" s="144">
        <v>4054</v>
      </c>
      <c r="H16" s="142">
        <v>1909</v>
      </c>
      <c r="I16" s="143">
        <v>2145</v>
      </c>
      <c r="J16" s="149">
        <v>557</v>
      </c>
      <c r="K16" s="149">
        <v>1054</v>
      </c>
      <c r="L16" s="149">
        <v>298</v>
      </c>
      <c r="M16" s="146">
        <v>567</v>
      </c>
      <c r="N16" s="146">
        <v>1078</v>
      </c>
      <c r="O16" s="146">
        <v>500</v>
      </c>
      <c r="P16" s="146">
        <v>910</v>
      </c>
    </row>
    <row r="17" spans="1:16" x14ac:dyDescent="0.25">
      <c r="A17" s="43">
        <v>42</v>
      </c>
      <c r="B17" s="44" t="s">
        <v>0</v>
      </c>
      <c r="C17" s="44" t="s">
        <v>18</v>
      </c>
      <c r="D17" s="44" t="s">
        <v>22</v>
      </c>
      <c r="E17" s="145">
        <v>239</v>
      </c>
      <c r="F17" s="145">
        <v>87</v>
      </c>
      <c r="G17" s="144">
        <v>272</v>
      </c>
      <c r="H17" s="142">
        <v>131</v>
      </c>
      <c r="I17" s="143">
        <v>141</v>
      </c>
      <c r="J17" s="149">
        <v>44</v>
      </c>
      <c r="K17" s="149">
        <v>69</v>
      </c>
      <c r="L17" s="149">
        <v>18</v>
      </c>
      <c r="M17" s="146">
        <v>43</v>
      </c>
      <c r="N17" s="146">
        <v>66</v>
      </c>
      <c r="O17" s="146">
        <v>32</v>
      </c>
      <c r="P17" s="146">
        <v>30</v>
      </c>
    </row>
    <row r="18" spans="1:16" x14ac:dyDescent="0.25">
      <c r="A18" s="43">
        <v>43</v>
      </c>
      <c r="B18" s="44" t="s">
        <v>0</v>
      </c>
      <c r="C18" s="44" t="s">
        <v>20</v>
      </c>
      <c r="D18" s="44" t="s">
        <v>23</v>
      </c>
      <c r="E18" s="145">
        <v>14938</v>
      </c>
      <c r="F18" s="145">
        <v>3882</v>
      </c>
      <c r="G18" s="144">
        <v>8064</v>
      </c>
      <c r="H18" s="142">
        <v>3638</v>
      </c>
      <c r="I18" s="143">
        <v>4426</v>
      </c>
      <c r="J18" s="149">
        <v>981</v>
      </c>
      <c r="K18" s="149">
        <v>2027</v>
      </c>
      <c r="L18" s="149">
        <v>630</v>
      </c>
      <c r="M18" s="146">
        <v>979</v>
      </c>
      <c r="N18" s="146">
        <v>2304</v>
      </c>
      <c r="O18" s="146">
        <v>1143</v>
      </c>
      <c r="P18" s="146">
        <v>1921</v>
      </c>
    </row>
    <row r="19" spans="1:16" x14ac:dyDescent="0.25">
      <c r="A19" s="43">
        <v>44</v>
      </c>
      <c r="B19" s="44" t="s">
        <v>0</v>
      </c>
      <c r="C19" s="44" t="s">
        <v>20</v>
      </c>
      <c r="D19" s="44" t="s">
        <v>24</v>
      </c>
      <c r="E19" s="145">
        <v>2297</v>
      </c>
      <c r="F19" s="145">
        <v>625</v>
      </c>
      <c r="G19" s="144">
        <v>2297</v>
      </c>
      <c r="H19" s="142">
        <v>1133</v>
      </c>
      <c r="I19" s="143">
        <v>1164</v>
      </c>
      <c r="J19" s="149">
        <v>330</v>
      </c>
      <c r="K19" s="149">
        <v>671</v>
      </c>
      <c r="L19" s="149">
        <v>132</v>
      </c>
      <c r="M19" s="146">
        <v>295</v>
      </c>
      <c r="N19" s="146">
        <v>644</v>
      </c>
      <c r="O19" s="146">
        <v>225</v>
      </c>
      <c r="P19" s="146">
        <v>353</v>
      </c>
    </row>
    <row r="20" spans="1:16" x14ac:dyDescent="0.25">
      <c r="A20" s="43">
        <v>46</v>
      </c>
      <c r="B20" s="44" t="s">
        <v>0</v>
      </c>
      <c r="C20" s="44" t="s">
        <v>18</v>
      </c>
      <c r="D20" s="44" t="s">
        <v>25</v>
      </c>
      <c r="E20" s="145">
        <v>259</v>
      </c>
      <c r="F20" s="145">
        <v>61</v>
      </c>
      <c r="G20" s="144">
        <v>259</v>
      </c>
      <c r="H20" s="142">
        <v>123</v>
      </c>
      <c r="I20" s="143">
        <v>136</v>
      </c>
      <c r="J20" s="149">
        <v>32</v>
      </c>
      <c r="K20" s="149">
        <v>68</v>
      </c>
      <c r="L20" s="149">
        <v>23</v>
      </c>
      <c r="M20" s="146">
        <v>29</v>
      </c>
      <c r="N20" s="146">
        <v>64</v>
      </c>
      <c r="O20" s="146">
        <v>43</v>
      </c>
      <c r="P20" s="146">
        <v>35</v>
      </c>
    </row>
    <row r="23" spans="1:16" x14ac:dyDescent="0.25">
      <c r="A23" s="21" t="s">
        <v>47</v>
      </c>
    </row>
    <row r="24" spans="1:16" x14ac:dyDescent="0.25">
      <c r="A24" s="43">
        <v>45</v>
      </c>
      <c r="B24" s="44" t="s">
        <v>0</v>
      </c>
      <c r="C24" s="44" t="s">
        <v>1</v>
      </c>
      <c r="D24" s="44" t="s">
        <v>2</v>
      </c>
      <c r="E24" s="145">
        <v>245083</v>
      </c>
      <c r="F24" s="145">
        <v>188226</v>
      </c>
      <c r="G24" s="144">
        <v>51980</v>
      </c>
      <c r="H24" s="142">
        <v>23374</v>
      </c>
      <c r="I24" s="143">
        <v>28606</v>
      </c>
      <c r="J24" s="149">
        <v>7177</v>
      </c>
      <c r="K24" s="149">
        <v>13370</v>
      </c>
      <c r="L24" s="149">
        <v>2827</v>
      </c>
      <c r="M24" s="146">
        <v>6628</v>
      </c>
      <c r="N24" s="146">
        <v>14128</v>
      </c>
      <c r="O24" s="146">
        <v>7850</v>
      </c>
      <c r="P24" s="146">
        <v>13578</v>
      </c>
    </row>
    <row r="25" spans="1:16" s="188" customFormat="1" x14ac:dyDescent="0.25">
      <c r="A25" s="189" t="s">
        <v>803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0"/>
    </row>
    <row r="26" spans="1:16" s="188" customFormat="1" x14ac:dyDescent="0.25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2"/>
    </row>
    <row r="27" spans="1:16" x14ac:dyDescent="0.25">
      <c r="A27" s="165" t="s">
        <v>3</v>
      </c>
      <c r="B27" s="170" t="s">
        <v>4</v>
      </c>
      <c r="C27" s="172" t="s">
        <v>5</v>
      </c>
      <c r="D27" s="170" t="s">
        <v>6</v>
      </c>
      <c r="E27" s="168" t="s">
        <v>7</v>
      </c>
      <c r="F27" s="171" t="s">
        <v>8</v>
      </c>
      <c r="G27" s="169" t="s">
        <v>9</v>
      </c>
      <c r="H27" s="169" t="s">
        <v>10</v>
      </c>
      <c r="I27" s="169"/>
      <c r="J27" s="167" t="s">
        <v>11</v>
      </c>
      <c r="K27" s="167"/>
      <c r="L27" s="167"/>
      <c r="M27" s="162" t="s">
        <v>12</v>
      </c>
      <c r="N27" s="163"/>
      <c r="O27" s="163"/>
      <c r="P27" s="164"/>
    </row>
    <row r="28" spans="1:16" ht="63.75" x14ac:dyDescent="0.25">
      <c r="A28" s="166"/>
      <c r="B28" s="170"/>
      <c r="C28" s="172"/>
      <c r="D28" s="170"/>
      <c r="E28" s="168"/>
      <c r="F28" s="171"/>
      <c r="G28" s="169"/>
      <c r="H28" s="1" t="s">
        <v>11</v>
      </c>
      <c r="I28" s="2" t="s">
        <v>12</v>
      </c>
      <c r="J28" s="3" t="s">
        <v>13</v>
      </c>
      <c r="K28" s="3" t="s">
        <v>14</v>
      </c>
      <c r="L28" s="3" t="s">
        <v>15</v>
      </c>
      <c r="M28" s="4" t="s">
        <v>13</v>
      </c>
      <c r="N28" s="4" t="s">
        <v>14</v>
      </c>
      <c r="O28" s="4" t="s">
        <v>15</v>
      </c>
      <c r="P28" s="4" t="s">
        <v>16</v>
      </c>
    </row>
    <row r="29" spans="1:16" x14ac:dyDescent="0.25">
      <c r="A29" s="43">
        <v>45</v>
      </c>
      <c r="B29" s="44" t="s">
        <v>0</v>
      </c>
      <c r="C29" s="44" t="s">
        <v>1</v>
      </c>
      <c r="D29" s="44" t="s">
        <v>2</v>
      </c>
      <c r="E29" s="145">
        <v>245083</v>
      </c>
      <c r="F29" s="145">
        <v>188226</v>
      </c>
      <c r="G29" s="144">
        <f>H29+I29</f>
        <v>248842</v>
      </c>
      <c r="H29" s="142">
        <f>J29+K29+L29</f>
        <v>111642</v>
      </c>
      <c r="I29" s="143">
        <f>M29+N29+O29</f>
        <v>137200</v>
      </c>
      <c r="J29" s="153">
        <f t="shared" ref="J29:L29" si="1">J7+J11+J24</f>
        <v>29092</v>
      </c>
      <c r="K29" s="153">
        <f t="shared" si="1"/>
        <v>66837</v>
      </c>
      <c r="L29" s="153">
        <f t="shared" si="1"/>
        <v>15713</v>
      </c>
      <c r="M29" s="146">
        <f>M7+M11+M24</f>
        <v>27859</v>
      </c>
      <c r="N29" s="146">
        <f t="shared" ref="N29:P29" si="2">N7+N11+N24</f>
        <v>69332</v>
      </c>
      <c r="O29" s="146">
        <f t="shared" si="2"/>
        <v>40009</v>
      </c>
      <c r="P29" s="146">
        <f t="shared" si="2"/>
        <v>65163</v>
      </c>
    </row>
    <row r="30" spans="1:16" x14ac:dyDescent="0.25">
      <c r="A30" s="43">
        <v>40</v>
      </c>
      <c r="B30" s="44" t="s">
        <v>0</v>
      </c>
      <c r="C30" s="44" t="s">
        <v>18</v>
      </c>
      <c r="D30" s="44" t="s">
        <v>19</v>
      </c>
      <c r="E30" s="145">
        <v>81</v>
      </c>
      <c r="F30" s="145">
        <v>25</v>
      </c>
      <c r="G30" s="144">
        <v>81</v>
      </c>
      <c r="H30" s="142">
        <v>38</v>
      </c>
      <c r="I30" s="143">
        <v>43</v>
      </c>
      <c r="J30" s="149">
        <v>12</v>
      </c>
      <c r="K30" s="149">
        <v>19</v>
      </c>
      <c r="L30" s="149">
        <v>7</v>
      </c>
      <c r="M30" s="146">
        <v>13</v>
      </c>
      <c r="N30" s="146">
        <v>18</v>
      </c>
      <c r="O30" s="146">
        <v>12</v>
      </c>
      <c r="P30" s="146">
        <v>13</v>
      </c>
    </row>
    <row r="31" spans="1:16" x14ac:dyDescent="0.25">
      <c r="A31" s="43">
        <v>41</v>
      </c>
      <c r="B31" s="44" t="s">
        <v>0</v>
      </c>
      <c r="C31" s="44" t="s">
        <v>20</v>
      </c>
      <c r="D31" s="44" t="s">
        <v>21</v>
      </c>
      <c r="E31" s="145">
        <v>4183</v>
      </c>
      <c r="F31" s="145">
        <v>1124</v>
      </c>
      <c r="G31" s="144">
        <v>4054</v>
      </c>
      <c r="H31" s="142">
        <v>1909</v>
      </c>
      <c r="I31" s="143">
        <v>2145</v>
      </c>
      <c r="J31" s="149">
        <v>557</v>
      </c>
      <c r="K31" s="149">
        <v>1054</v>
      </c>
      <c r="L31" s="149">
        <v>298</v>
      </c>
      <c r="M31" s="146">
        <v>567</v>
      </c>
      <c r="N31" s="146">
        <v>1078</v>
      </c>
      <c r="O31" s="146">
        <v>500</v>
      </c>
      <c r="P31" s="146">
        <v>910</v>
      </c>
    </row>
    <row r="32" spans="1:16" x14ac:dyDescent="0.25">
      <c r="A32" s="43">
        <v>42</v>
      </c>
      <c r="B32" s="44" t="s">
        <v>0</v>
      </c>
      <c r="C32" s="44" t="s">
        <v>18</v>
      </c>
      <c r="D32" s="44" t="s">
        <v>22</v>
      </c>
      <c r="E32" s="145">
        <v>239</v>
      </c>
      <c r="F32" s="145">
        <v>87</v>
      </c>
      <c r="G32" s="144">
        <v>272</v>
      </c>
      <c r="H32" s="142">
        <v>131</v>
      </c>
      <c r="I32" s="143">
        <v>141</v>
      </c>
      <c r="J32" s="149">
        <v>44</v>
      </c>
      <c r="K32" s="149">
        <v>69</v>
      </c>
      <c r="L32" s="149">
        <v>18</v>
      </c>
      <c r="M32" s="146">
        <v>43</v>
      </c>
      <c r="N32" s="146">
        <v>66</v>
      </c>
      <c r="O32" s="146">
        <v>32</v>
      </c>
      <c r="P32" s="146">
        <v>30</v>
      </c>
    </row>
    <row r="33" spans="1:16" x14ac:dyDescent="0.25">
      <c r="A33" s="43">
        <v>43</v>
      </c>
      <c r="B33" s="44" t="s">
        <v>0</v>
      </c>
      <c r="C33" s="44" t="s">
        <v>20</v>
      </c>
      <c r="D33" s="44" t="s">
        <v>23</v>
      </c>
      <c r="E33" s="145">
        <v>14938</v>
      </c>
      <c r="F33" s="145">
        <v>3882</v>
      </c>
      <c r="G33" s="144">
        <v>8064</v>
      </c>
      <c r="H33" s="142">
        <v>3638</v>
      </c>
      <c r="I33" s="143">
        <v>4426</v>
      </c>
      <c r="J33" s="149">
        <v>981</v>
      </c>
      <c r="K33" s="149">
        <v>2027</v>
      </c>
      <c r="L33" s="149">
        <v>630</v>
      </c>
      <c r="M33" s="146">
        <v>979</v>
      </c>
      <c r="N33" s="146">
        <v>2304</v>
      </c>
      <c r="O33" s="146">
        <v>1143</v>
      </c>
      <c r="P33" s="146">
        <v>1921</v>
      </c>
    </row>
    <row r="34" spans="1:16" x14ac:dyDescent="0.25">
      <c r="A34" s="43">
        <v>44</v>
      </c>
      <c r="B34" s="44" t="s">
        <v>0</v>
      </c>
      <c r="C34" s="44" t="s">
        <v>20</v>
      </c>
      <c r="D34" s="44" t="s">
        <v>24</v>
      </c>
      <c r="E34" s="145">
        <v>2297</v>
      </c>
      <c r="F34" s="145">
        <v>625</v>
      </c>
      <c r="G34" s="144">
        <v>2297</v>
      </c>
      <c r="H34" s="142">
        <v>1133</v>
      </c>
      <c r="I34" s="143">
        <v>1164</v>
      </c>
      <c r="J34" s="149">
        <v>330</v>
      </c>
      <c r="K34" s="149">
        <v>671</v>
      </c>
      <c r="L34" s="149">
        <v>132</v>
      </c>
      <c r="M34" s="146">
        <v>295</v>
      </c>
      <c r="N34" s="146">
        <v>644</v>
      </c>
      <c r="O34" s="146">
        <v>225</v>
      </c>
      <c r="P34" s="146">
        <v>353</v>
      </c>
    </row>
    <row r="35" spans="1:16" x14ac:dyDescent="0.25">
      <c r="A35" s="43">
        <v>46</v>
      </c>
      <c r="B35" s="44" t="s">
        <v>0</v>
      </c>
      <c r="C35" s="44" t="s">
        <v>18</v>
      </c>
      <c r="D35" s="44" t="s">
        <v>25</v>
      </c>
      <c r="E35" s="145">
        <v>259</v>
      </c>
      <c r="F35" s="145">
        <v>61</v>
      </c>
      <c r="G35" s="144">
        <v>259</v>
      </c>
      <c r="H35" s="142">
        <v>123</v>
      </c>
      <c r="I35" s="143">
        <v>136</v>
      </c>
      <c r="J35" s="149">
        <v>32</v>
      </c>
      <c r="K35" s="149">
        <v>68</v>
      </c>
      <c r="L35" s="149">
        <v>23</v>
      </c>
      <c r="M35" s="146">
        <v>29</v>
      </c>
      <c r="N35" s="146">
        <v>64</v>
      </c>
      <c r="O35" s="146">
        <v>43</v>
      </c>
      <c r="P35" s="146">
        <v>35</v>
      </c>
    </row>
    <row r="36" spans="1:16" x14ac:dyDescent="0.25">
      <c r="B36" s="154" t="s">
        <v>799</v>
      </c>
      <c r="G36" s="155">
        <v>260345</v>
      </c>
      <c r="H36" s="156">
        <v>116801</v>
      </c>
      <c r="I36" s="157">
        <v>143544</v>
      </c>
      <c r="J36" s="159">
        <v>29341</v>
      </c>
      <c r="K36" s="141">
        <f>H36-J36-L36</f>
        <v>72133</v>
      </c>
      <c r="L36" s="159">
        <v>15327</v>
      </c>
      <c r="M36" s="158">
        <v>28475</v>
      </c>
      <c r="N36" s="141">
        <f>I36-M36-O36</f>
        <v>74067</v>
      </c>
      <c r="O36" s="158">
        <v>41002</v>
      </c>
      <c r="P36" s="158">
        <v>70770</v>
      </c>
    </row>
    <row r="37" spans="1:16" x14ac:dyDescent="0.25">
      <c r="B37" s="154" t="s">
        <v>800</v>
      </c>
      <c r="G37" s="141">
        <f>G30+G31+G32+G33+G34+G35</f>
        <v>15027</v>
      </c>
      <c r="H37" s="141">
        <f t="shared" ref="H37:P37" si="3">H30+H31+H32+H33+H34+H35</f>
        <v>6972</v>
      </c>
      <c r="I37" s="141">
        <f t="shared" si="3"/>
        <v>8055</v>
      </c>
      <c r="J37" s="141">
        <f t="shared" si="3"/>
        <v>1956</v>
      </c>
      <c r="K37" s="141">
        <f t="shared" si="3"/>
        <v>3908</v>
      </c>
      <c r="L37" s="141">
        <f t="shared" si="3"/>
        <v>1108</v>
      </c>
      <c r="M37" s="141">
        <f t="shared" si="3"/>
        <v>1926</v>
      </c>
      <c r="N37" s="141">
        <f t="shared" si="3"/>
        <v>4174</v>
      </c>
      <c r="O37" s="141">
        <f t="shared" si="3"/>
        <v>1955</v>
      </c>
      <c r="P37" s="141">
        <f t="shared" si="3"/>
        <v>3262</v>
      </c>
    </row>
    <row r="38" spans="1:16" x14ac:dyDescent="0.25">
      <c r="B38" s="154" t="s">
        <v>801</v>
      </c>
      <c r="C38" s="44" t="s">
        <v>1</v>
      </c>
      <c r="D38" s="44" t="s">
        <v>2</v>
      </c>
      <c r="G38" s="141">
        <f>G36-G37</f>
        <v>245318</v>
      </c>
      <c r="H38" s="141">
        <f t="shared" ref="H38:P38" si="4">H36-H37</f>
        <v>109829</v>
      </c>
      <c r="I38" s="141">
        <f t="shared" si="4"/>
        <v>135489</v>
      </c>
      <c r="J38" s="141">
        <f t="shared" si="4"/>
        <v>27385</v>
      </c>
      <c r="K38" s="141">
        <f t="shared" si="4"/>
        <v>68225</v>
      </c>
      <c r="L38" s="141">
        <f t="shared" si="4"/>
        <v>14219</v>
      </c>
      <c r="M38" s="141">
        <f t="shared" si="4"/>
        <v>26549</v>
      </c>
      <c r="N38" s="141">
        <f t="shared" si="4"/>
        <v>69893</v>
      </c>
      <c r="O38" s="141">
        <f t="shared" si="4"/>
        <v>39047</v>
      </c>
      <c r="P38" s="141">
        <f t="shared" si="4"/>
        <v>67508</v>
      </c>
    </row>
  </sheetData>
  <mergeCells count="21">
    <mergeCell ref="A25:P26"/>
    <mergeCell ref="F27:F28"/>
    <mergeCell ref="G27:G28"/>
    <mergeCell ref="H27:I27"/>
    <mergeCell ref="J27:L27"/>
    <mergeCell ref="M27:P27"/>
    <mergeCell ref="A27:A28"/>
    <mergeCell ref="B27:B28"/>
    <mergeCell ref="C27:C28"/>
    <mergeCell ref="D27:D28"/>
    <mergeCell ref="E27:E28"/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67"/>
  <sheetViews>
    <sheetView zoomScale="80" zoomScaleNormal="80" workbookViewId="0">
      <selection activeCell="G3" sqref="G3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  <col min="17" max="17" width="12.5703125" customWidth="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A3" s="62"/>
      <c r="B3" s="62"/>
      <c r="C3" s="62"/>
      <c r="D3" s="62"/>
      <c r="E3" s="62"/>
      <c r="F3" s="62"/>
      <c r="G3" s="62">
        <f>SUM(G5:G67)</f>
        <v>25369</v>
      </c>
      <c r="H3" s="130">
        <f t="shared" ref="H3:P3" si="0">SUM(H5:H67)</f>
        <v>12118</v>
      </c>
      <c r="I3" s="130">
        <f t="shared" si="0"/>
        <v>13251</v>
      </c>
      <c r="J3" s="130">
        <f t="shared" si="0"/>
        <v>2919</v>
      </c>
      <c r="K3" s="130">
        <f t="shared" si="0"/>
        <v>7033</v>
      </c>
      <c r="L3" s="130">
        <f t="shared" si="0"/>
        <v>2166</v>
      </c>
      <c r="M3" s="130">
        <f t="shared" si="0"/>
        <v>2886</v>
      </c>
      <c r="N3" s="130">
        <f t="shared" si="0"/>
        <v>7105</v>
      </c>
      <c r="O3" s="130">
        <f t="shared" si="0"/>
        <v>3260</v>
      </c>
      <c r="P3" s="130">
        <f t="shared" si="0"/>
        <v>4818</v>
      </c>
      <c r="Q3" s="40" t="s">
        <v>559</v>
      </c>
    </row>
    <row r="4" spans="1:17" x14ac:dyDescent="0.25">
      <c r="A4" s="21" t="s">
        <v>158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x14ac:dyDescent="0.25">
      <c r="A5" s="127">
        <v>658</v>
      </c>
      <c r="B5" s="128" t="s">
        <v>505</v>
      </c>
      <c r="C5" s="128" t="s">
        <v>53</v>
      </c>
      <c r="D5" s="128" t="s">
        <v>506</v>
      </c>
      <c r="E5" s="125">
        <v>164</v>
      </c>
      <c r="F5" s="125">
        <v>15</v>
      </c>
      <c r="G5" s="124">
        <v>164</v>
      </c>
      <c r="H5" s="122">
        <v>78</v>
      </c>
      <c r="I5" s="123">
        <v>86</v>
      </c>
      <c r="J5" s="129">
        <v>7</v>
      </c>
      <c r="K5" s="129">
        <v>41</v>
      </c>
      <c r="L5" s="129">
        <v>30</v>
      </c>
      <c r="M5" s="126">
        <v>8</v>
      </c>
      <c r="N5" s="126">
        <v>39</v>
      </c>
      <c r="O5" s="126">
        <v>39</v>
      </c>
      <c r="P5" s="126">
        <v>14</v>
      </c>
    </row>
    <row r="6" spans="1:17" x14ac:dyDescent="0.25">
      <c r="A6" s="127">
        <v>659</v>
      </c>
      <c r="B6" s="128" t="s">
        <v>505</v>
      </c>
      <c r="C6" s="128" t="s">
        <v>29</v>
      </c>
      <c r="D6" s="128" t="s">
        <v>507</v>
      </c>
      <c r="E6" s="125">
        <v>228</v>
      </c>
      <c r="F6" s="125">
        <v>48</v>
      </c>
      <c r="G6" s="124">
        <v>228</v>
      </c>
      <c r="H6" s="122">
        <v>104</v>
      </c>
      <c r="I6" s="123">
        <v>124</v>
      </c>
      <c r="J6" s="129">
        <v>25</v>
      </c>
      <c r="K6" s="129">
        <v>67</v>
      </c>
      <c r="L6" s="129">
        <v>12</v>
      </c>
      <c r="M6" s="126">
        <v>23</v>
      </c>
      <c r="N6" s="126">
        <v>76</v>
      </c>
      <c r="O6" s="126">
        <v>25</v>
      </c>
      <c r="P6" s="126">
        <v>54</v>
      </c>
    </row>
    <row r="7" spans="1:17" x14ac:dyDescent="0.25">
      <c r="A7" s="127">
        <v>660</v>
      </c>
      <c r="B7" s="128" t="s">
        <v>505</v>
      </c>
      <c r="C7" s="128" t="s">
        <v>18</v>
      </c>
      <c r="D7" s="128" t="s">
        <v>508</v>
      </c>
      <c r="E7" s="125">
        <v>139</v>
      </c>
      <c r="F7" s="125">
        <v>19</v>
      </c>
      <c r="G7" s="124">
        <v>139</v>
      </c>
      <c r="H7" s="122">
        <v>68</v>
      </c>
      <c r="I7" s="123">
        <v>71</v>
      </c>
      <c r="J7" s="129">
        <v>10</v>
      </c>
      <c r="K7" s="129">
        <v>42</v>
      </c>
      <c r="L7" s="129">
        <v>16</v>
      </c>
      <c r="M7" s="126">
        <v>9</v>
      </c>
      <c r="N7" s="126">
        <v>39</v>
      </c>
      <c r="O7" s="126">
        <v>23</v>
      </c>
      <c r="P7" s="126">
        <v>28</v>
      </c>
    </row>
    <row r="8" spans="1:17" x14ac:dyDescent="0.25">
      <c r="A8" s="127">
        <v>661</v>
      </c>
      <c r="B8" s="128" t="s">
        <v>505</v>
      </c>
      <c r="C8" s="128" t="s">
        <v>18</v>
      </c>
      <c r="D8" s="128" t="s">
        <v>509</v>
      </c>
      <c r="E8" s="125">
        <v>9</v>
      </c>
      <c r="F8" s="125">
        <v>0</v>
      </c>
      <c r="G8" s="124">
        <v>9</v>
      </c>
      <c r="H8" s="122">
        <v>5</v>
      </c>
      <c r="I8" s="123">
        <v>4</v>
      </c>
      <c r="J8" s="129"/>
      <c r="K8" s="129">
        <v>2</v>
      </c>
      <c r="L8" s="129">
        <v>3</v>
      </c>
      <c r="M8" s="126"/>
      <c r="N8" s="126">
        <v>2</v>
      </c>
      <c r="O8" s="126">
        <v>2</v>
      </c>
      <c r="P8" s="126">
        <v>1</v>
      </c>
    </row>
    <row r="9" spans="1:17" x14ac:dyDescent="0.25">
      <c r="A9" s="127">
        <v>662</v>
      </c>
      <c r="B9" s="128" t="s">
        <v>505</v>
      </c>
      <c r="C9" s="128" t="s">
        <v>18</v>
      </c>
      <c r="D9" s="128" t="s">
        <v>510</v>
      </c>
      <c r="E9" s="125">
        <v>0</v>
      </c>
      <c r="F9" s="125">
        <v>0</v>
      </c>
      <c r="G9" s="124">
        <v>0</v>
      </c>
      <c r="H9" s="122">
        <v>0</v>
      </c>
      <c r="I9" s="123">
        <v>0</v>
      </c>
      <c r="J9" s="129"/>
      <c r="K9" s="129"/>
      <c r="L9" s="129"/>
      <c r="M9" s="126"/>
      <c r="N9" s="126"/>
      <c r="O9" s="126"/>
      <c r="P9" s="126"/>
    </row>
    <row r="10" spans="1:17" x14ac:dyDescent="0.25">
      <c r="A10" s="127">
        <v>663</v>
      </c>
      <c r="B10" s="128" t="s">
        <v>505</v>
      </c>
      <c r="C10" s="128" t="s">
        <v>29</v>
      </c>
      <c r="D10" s="128" t="s">
        <v>511</v>
      </c>
      <c r="E10" s="125">
        <v>151</v>
      </c>
      <c r="F10" s="125">
        <v>24</v>
      </c>
      <c r="G10" s="124">
        <v>151</v>
      </c>
      <c r="H10" s="122">
        <v>80</v>
      </c>
      <c r="I10" s="123">
        <v>71</v>
      </c>
      <c r="J10" s="129">
        <v>12</v>
      </c>
      <c r="K10" s="129">
        <v>51</v>
      </c>
      <c r="L10" s="129">
        <v>17</v>
      </c>
      <c r="M10" s="126">
        <v>12</v>
      </c>
      <c r="N10" s="126">
        <v>42</v>
      </c>
      <c r="O10" s="126">
        <v>17</v>
      </c>
      <c r="P10" s="126">
        <v>25</v>
      </c>
    </row>
    <row r="11" spans="1:17" x14ac:dyDescent="0.25">
      <c r="A11" s="127">
        <v>664</v>
      </c>
      <c r="B11" s="128" t="s">
        <v>505</v>
      </c>
      <c r="C11" s="128" t="s">
        <v>29</v>
      </c>
      <c r="D11" s="128" t="s">
        <v>512</v>
      </c>
      <c r="E11" s="125">
        <v>189</v>
      </c>
      <c r="F11" s="125">
        <v>45</v>
      </c>
      <c r="G11" s="124">
        <v>189</v>
      </c>
      <c r="H11" s="122">
        <v>94</v>
      </c>
      <c r="I11" s="123">
        <v>95</v>
      </c>
      <c r="J11" s="129">
        <v>25</v>
      </c>
      <c r="K11" s="129">
        <v>58</v>
      </c>
      <c r="L11" s="129">
        <v>11</v>
      </c>
      <c r="M11" s="126">
        <v>20</v>
      </c>
      <c r="N11" s="126">
        <v>64</v>
      </c>
      <c r="O11" s="126">
        <v>11</v>
      </c>
      <c r="P11" s="126">
        <v>43</v>
      </c>
    </row>
    <row r="12" spans="1:17" x14ac:dyDescent="0.25">
      <c r="A12" s="127">
        <v>665</v>
      </c>
      <c r="B12" s="128" t="s">
        <v>505</v>
      </c>
      <c r="C12" s="128" t="s">
        <v>29</v>
      </c>
      <c r="D12" s="128" t="s">
        <v>513</v>
      </c>
      <c r="E12" s="125">
        <v>11</v>
      </c>
      <c r="F12" s="125">
        <v>2</v>
      </c>
      <c r="G12" s="124">
        <v>11</v>
      </c>
      <c r="H12" s="122">
        <v>3</v>
      </c>
      <c r="I12" s="123">
        <v>8</v>
      </c>
      <c r="J12" s="129"/>
      <c r="K12" s="129">
        <v>1</v>
      </c>
      <c r="L12" s="129">
        <v>2</v>
      </c>
      <c r="M12" s="126">
        <v>2</v>
      </c>
      <c r="N12" s="126">
        <v>4</v>
      </c>
      <c r="O12" s="126">
        <v>2</v>
      </c>
      <c r="P12" s="126">
        <v>1</v>
      </c>
    </row>
    <row r="13" spans="1:17" x14ac:dyDescent="0.25">
      <c r="A13" s="127">
        <v>666</v>
      </c>
      <c r="B13" s="128" t="s">
        <v>505</v>
      </c>
      <c r="C13" s="128" t="s">
        <v>53</v>
      </c>
      <c r="D13" s="128" t="s">
        <v>514</v>
      </c>
      <c r="E13" s="125">
        <v>246</v>
      </c>
      <c r="F13" s="125">
        <v>47</v>
      </c>
      <c r="G13" s="124">
        <v>246</v>
      </c>
      <c r="H13" s="122">
        <v>116</v>
      </c>
      <c r="I13" s="123">
        <v>130</v>
      </c>
      <c r="J13" s="129">
        <v>23</v>
      </c>
      <c r="K13" s="129">
        <v>74</v>
      </c>
      <c r="L13" s="129">
        <v>19</v>
      </c>
      <c r="M13" s="126">
        <v>24</v>
      </c>
      <c r="N13" s="126">
        <v>74</v>
      </c>
      <c r="O13" s="126">
        <v>32</v>
      </c>
      <c r="P13" s="126">
        <v>52</v>
      </c>
    </row>
    <row r="14" spans="1:17" x14ac:dyDescent="0.25">
      <c r="A14" s="127">
        <v>667</v>
      </c>
      <c r="B14" s="128" t="s">
        <v>505</v>
      </c>
      <c r="C14" s="128" t="s">
        <v>29</v>
      </c>
      <c r="D14" s="128" t="s">
        <v>515</v>
      </c>
      <c r="E14" s="125">
        <v>78</v>
      </c>
      <c r="F14" s="125">
        <v>11</v>
      </c>
      <c r="G14" s="124">
        <v>78</v>
      </c>
      <c r="H14" s="122">
        <v>36</v>
      </c>
      <c r="I14" s="123">
        <v>42</v>
      </c>
      <c r="J14" s="129">
        <v>4</v>
      </c>
      <c r="K14" s="129">
        <v>27</v>
      </c>
      <c r="L14" s="129">
        <v>5</v>
      </c>
      <c r="M14" s="126">
        <v>7</v>
      </c>
      <c r="N14" s="126">
        <v>25</v>
      </c>
      <c r="O14" s="126">
        <v>10</v>
      </c>
      <c r="P14" s="126">
        <v>19</v>
      </c>
    </row>
    <row r="15" spans="1:17" x14ac:dyDescent="0.25">
      <c r="A15" s="127">
        <v>668</v>
      </c>
      <c r="B15" s="128" t="s">
        <v>505</v>
      </c>
      <c r="C15" s="128" t="s">
        <v>29</v>
      </c>
      <c r="D15" s="128" t="s">
        <v>443</v>
      </c>
      <c r="E15" s="125">
        <v>497</v>
      </c>
      <c r="F15" s="125">
        <v>72</v>
      </c>
      <c r="G15" s="124">
        <v>497</v>
      </c>
      <c r="H15" s="122">
        <v>231</v>
      </c>
      <c r="I15" s="123">
        <v>266</v>
      </c>
      <c r="J15" s="129">
        <v>38</v>
      </c>
      <c r="K15" s="129">
        <v>159</v>
      </c>
      <c r="L15" s="129">
        <v>34</v>
      </c>
      <c r="M15" s="126">
        <v>34</v>
      </c>
      <c r="N15" s="126">
        <v>165</v>
      </c>
      <c r="O15" s="126">
        <v>67</v>
      </c>
      <c r="P15" s="126">
        <v>98</v>
      </c>
    </row>
    <row r="16" spans="1:17" x14ac:dyDescent="0.25">
      <c r="A16" s="127">
        <v>669</v>
      </c>
      <c r="B16" s="128" t="s">
        <v>505</v>
      </c>
      <c r="C16" s="128" t="s">
        <v>29</v>
      </c>
      <c r="D16" s="128" t="s">
        <v>516</v>
      </c>
      <c r="E16" s="125">
        <v>14</v>
      </c>
      <c r="F16" s="125">
        <v>0</v>
      </c>
      <c r="G16" s="124">
        <v>14</v>
      </c>
      <c r="H16" s="122">
        <v>8</v>
      </c>
      <c r="I16" s="123">
        <v>6</v>
      </c>
      <c r="J16" s="129"/>
      <c r="K16" s="129">
        <v>2</v>
      </c>
      <c r="L16" s="129">
        <v>6</v>
      </c>
      <c r="M16" s="126"/>
      <c r="N16" s="126">
        <v>1</v>
      </c>
      <c r="O16" s="126">
        <v>5</v>
      </c>
      <c r="P16" s="126"/>
    </row>
    <row r="17" spans="1:16" x14ac:dyDescent="0.25">
      <c r="A17" s="127">
        <v>670</v>
      </c>
      <c r="B17" s="128" t="s">
        <v>505</v>
      </c>
      <c r="C17" s="128" t="s">
        <v>53</v>
      </c>
      <c r="D17" s="128" t="s">
        <v>517</v>
      </c>
      <c r="E17" s="125">
        <v>795</v>
      </c>
      <c r="F17" s="125">
        <v>145</v>
      </c>
      <c r="G17" s="124">
        <v>795</v>
      </c>
      <c r="H17" s="122">
        <v>413</v>
      </c>
      <c r="I17" s="123">
        <v>382</v>
      </c>
      <c r="J17" s="129">
        <v>68</v>
      </c>
      <c r="K17" s="129">
        <v>240</v>
      </c>
      <c r="L17" s="129">
        <v>105</v>
      </c>
      <c r="M17" s="126">
        <v>77</v>
      </c>
      <c r="N17" s="126">
        <v>183</v>
      </c>
      <c r="O17" s="126">
        <v>122</v>
      </c>
      <c r="P17" s="126">
        <v>102</v>
      </c>
    </row>
    <row r="18" spans="1:16" x14ac:dyDescent="0.25">
      <c r="A18" s="127">
        <v>671</v>
      </c>
      <c r="B18" s="128" t="s">
        <v>505</v>
      </c>
      <c r="C18" s="128" t="s">
        <v>29</v>
      </c>
      <c r="D18" s="128" t="s">
        <v>518</v>
      </c>
      <c r="E18" s="125">
        <v>0</v>
      </c>
      <c r="F18" s="125">
        <v>0</v>
      </c>
      <c r="G18" s="124">
        <v>0</v>
      </c>
      <c r="H18" s="122">
        <v>0</v>
      </c>
      <c r="I18" s="123">
        <v>0</v>
      </c>
      <c r="J18" s="129"/>
      <c r="K18" s="129"/>
      <c r="L18" s="129"/>
      <c r="M18" s="126"/>
      <c r="N18" s="126"/>
      <c r="O18" s="126"/>
      <c r="P18" s="126"/>
    </row>
    <row r="19" spans="1:16" x14ac:dyDescent="0.25">
      <c r="A19" s="127">
        <v>672</v>
      </c>
      <c r="B19" s="128" t="s">
        <v>505</v>
      </c>
      <c r="C19" s="128" t="s">
        <v>53</v>
      </c>
      <c r="D19" s="128" t="s">
        <v>519</v>
      </c>
      <c r="E19" s="125">
        <v>111</v>
      </c>
      <c r="F19" s="125">
        <v>5</v>
      </c>
      <c r="G19" s="124">
        <v>111</v>
      </c>
      <c r="H19" s="122">
        <v>54</v>
      </c>
      <c r="I19" s="123">
        <v>57</v>
      </c>
      <c r="J19" s="129">
        <v>3</v>
      </c>
      <c r="K19" s="129">
        <v>40</v>
      </c>
      <c r="L19" s="129">
        <v>11</v>
      </c>
      <c r="M19" s="126">
        <v>2</v>
      </c>
      <c r="N19" s="126">
        <v>39</v>
      </c>
      <c r="O19" s="126">
        <v>16</v>
      </c>
      <c r="P19" s="126">
        <v>24</v>
      </c>
    </row>
    <row r="20" spans="1:16" x14ac:dyDescent="0.25">
      <c r="A20" s="127">
        <v>673</v>
      </c>
      <c r="B20" s="128" t="s">
        <v>505</v>
      </c>
      <c r="C20" s="128" t="s">
        <v>18</v>
      </c>
      <c r="D20" s="128" t="s">
        <v>520</v>
      </c>
      <c r="E20" s="125">
        <v>472</v>
      </c>
      <c r="F20" s="125">
        <v>103</v>
      </c>
      <c r="G20" s="124">
        <v>472</v>
      </c>
      <c r="H20" s="122">
        <v>229</v>
      </c>
      <c r="I20" s="123">
        <v>243</v>
      </c>
      <c r="J20" s="129">
        <v>46</v>
      </c>
      <c r="K20" s="129">
        <v>130</v>
      </c>
      <c r="L20" s="129">
        <v>53</v>
      </c>
      <c r="M20" s="126">
        <v>57</v>
      </c>
      <c r="N20" s="126">
        <v>127</v>
      </c>
      <c r="O20" s="126">
        <v>59</v>
      </c>
      <c r="P20" s="126">
        <v>86</v>
      </c>
    </row>
    <row r="21" spans="1:16" x14ac:dyDescent="0.25">
      <c r="A21" s="127">
        <v>674</v>
      </c>
      <c r="B21" s="128" t="s">
        <v>505</v>
      </c>
      <c r="C21" s="128" t="s">
        <v>53</v>
      </c>
      <c r="D21" s="128" t="s">
        <v>521</v>
      </c>
      <c r="E21" s="125">
        <v>394</v>
      </c>
      <c r="F21" s="125">
        <v>106</v>
      </c>
      <c r="G21" s="124">
        <v>394</v>
      </c>
      <c r="H21" s="122">
        <v>193</v>
      </c>
      <c r="I21" s="123">
        <v>201</v>
      </c>
      <c r="J21" s="129">
        <v>56</v>
      </c>
      <c r="K21" s="129">
        <v>116</v>
      </c>
      <c r="L21" s="129">
        <v>21</v>
      </c>
      <c r="M21" s="126">
        <v>50</v>
      </c>
      <c r="N21" s="126">
        <v>113</v>
      </c>
      <c r="O21" s="126">
        <v>38</v>
      </c>
      <c r="P21" s="126">
        <v>78</v>
      </c>
    </row>
    <row r="22" spans="1:16" x14ac:dyDescent="0.25">
      <c r="A22" s="127">
        <v>675</v>
      </c>
      <c r="B22" s="128" t="s">
        <v>505</v>
      </c>
      <c r="C22" s="128" t="s">
        <v>29</v>
      </c>
      <c r="D22" s="128" t="s">
        <v>522</v>
      </c>
      <c r="E22" s="125">
        <v>131</v>
      </c>
      <c r="F22" s="125">
        <v>25</v>
      </c>
      <c r="G22" s="124">
        <v>131</v>
      </c>
      <c r="H22" s="122">
        <v>63</v>
      </c>
      <c r="I22" s="123">
        <v>68</v>
      </c>
      <c r="J22" s="129">
        <v>12</v>
      </c>
      <c r="K22" s="129">
        <v>41</v>
      </c>
      <c r="L22" s="129">
        <v>10</v>
      </c>
      <c r="M22" s="126">
        <v>13</v>
      </c>
      <c r="N22" s="126">
        <v>43</v>
      </c>
      <c r="O22" s="126">
        <v>12</v>
      </c>
      <c r="P22" s="126">
        <v>24</v>
      </c>
    </row>
    <row r="23" spans="1:16" x14ac:dyDescent="0.25">
      <c r="A23" s="127">
        <v>676</v>
      </c>
      <c r="B23" s="128" t="s">
        <v>505</v>
      </c>
      <c r="C23" s="128" t="s">
        <v>18</v>
      </c>
      <c r="D23" s="128" t="s">
        <v>523</v>
      </c>
      <c r="E23" s="125">
        <v>1303</v>
      </c>
      <c r="F23" s="125">
        <v>291</v>
      </c>
      <c r="G23" s="124">
        <v>1303</v>
      </c>
      <c r="H23" s="122">
        <v>640</v>
      </c>
      <c r="I23" s="123">
        <v>663</v>
      </c>
      <c r="J23" s="129">
        <v>145</v>
      </c>
      <c r="K23" s="129">
        <v>355</v>
      </c>
      <c r="L23" s="129">
        <v>140</v>
      </c>
      <c r="M23" s="126">
        <v>146</v>
      </c>
      <c r="N23" s="126">
        <v>322</v>
      </c>
      <c r="O23" s="126">
        <v>195</v>
      </c>
      <c r="P23" s="126">
        <v>206</v>
      </c>
    </row>
    <row r="24" spans="1:16" x14ac:dyDescent="0.25">
      <c r="A24" s="127">
        <v>677</v>
      </c>
      <c r="B24" s="128" t="s">
        <v>505</v>
      </c>
      <c r="C24" s="128" t="s">
        <v>29</v>
      </c>
      <c r="D24" s="128" t="s">
        <v>524</v>
      </c>
      <c r="E24" s="125">
        <v>8</v>
      </c>
      <c r="F24" s="125">
        <v>0</v>
      </c>
      <c r="G24" s="124">
        <v>8</v>
      </c>
      <c r="H24" s="122">
        <v>5</v>
      </c>
      <c r="I24" s="123">
        <v>3</v>
      </c>
      <c r="J24" s="129"/>
      <c r="K24" s="129">
        <v>2</v>
      </c>
      <c r="L24" s="129">
        <v>3</v>
      </c>
      <c r="M24" s="126"/>
      <c r="N24" s="126"/>
      <c r="O24" s="126">
        <v>3</v>
      </c>
      <c r="P24" s="126"/>
    </row>
    <row r="25" spans="1:16" x14ac:dyDescent="0.25">
      <c r="A25" s="127">
        <v>678</v>
      </c>
      <c r="B25" s="128" t="s">
        <v>505</v>
      </c>
      <c r="C25" s="128" t="s">
        <v>18</v>
      </c>
      <c r="D25" s="128" t="s">
        <v>525</v>
      </c>
      <c r="E25" s="125">
        <v>1523</v>
      </c>
      <c r="F25" s="125">
        <v>399</v>
      </c>
      <c r="G25" s="124">
        <v>1523</v>
      </c>
      <c r="H25" s="122">
        <v>731</v>
      </c>
      <c r="I25" s="123">
        <v>792</v>
      </c>
      <c r="J25" s="129">
        <v>203</v>
      </c>
      <c r="K25" s="129">
        <v>377</v>
      </c>
      <c r="L25" s="129">
        <v>151</v>
      </c>
      <c r="M25" s="126">
        <v>196</v>
      </c>
      <c r="N25" s="126">
        <v>392</v>
      </c>
      <c r="O25" s="126">
        <v>204</v>
      </c>
      <c r="P25" s="126">
        <v>259</v>
      </c>
    </row>
    <row r="26" spans="1:16" x14ac:dyDescent="0.25">
      <c r="A26" s="127">
        <v>679</v>
      </c>
      <c r="B26" s="128" t="s">
        <v>505</v>
      </c>
      <c r="C26" s="128" t="s">
        <v>29</v>
      </c>
      <c r="D26" s="128" t="s">
        <v>526</v>
      </c>
      <c r="E26" s="125">
        <v>293</v>
      </c>
      <c r="F26" s="125">
        <v>52</v>
      </c>
      <c r="G26" s="124">
        <v>293</v>
      </c>
      <c r="H26" s="122">
        <v>148</v>
      </c>
      <c r="I26" s="123">
        <v>145</v>
      </c>
      <c r="J26" s="129">
        <v>32</v>
      </c>
      <c r="K26" s="129">
        <v>99</v>
      </c>
      <c r="L26" s="129">
        <v>17</v>
      </c>
      <c r="M26" s="126">
        <v>20</v>
      </c>
      <c r="N26" s="126">
        <v>92</v>
      </c>
      <c r="O26" s="126">
        <v>33</v>
      </c>
      <c r="P26" s="126">
        <v>40</v>
      </c>
    </row>
    <row r="27" spans="1:16" x14ac:dyDescent="0.25">
      <c r="A27" s="127">
        <v>680</v>
      </c>
      <c r="B27" s="128" t="s">
        <v>505</v>
      </c>
      <c r="C27" s="128" t="s">
        <v>53</v>
      </c>
      <c r="D27" s="128" t="s">
        <v>527</v>
      </c>
      <c r="E27" s="125">
        <v>795</v>
      </c>
      <c r="F27" s="125">
        <v>174</v>
      </c>
      <c r="G27" s="124">
        <v>795</v>
      </c>
      <c r="H27" s="122">
        <v>400</v>
      </c>
      <c r="I27" s="123">
        <v>395</v>
      </c>
      <c r="J27" s="129">
        <v>86</v>
      </c>
      <c r="K27" s="129">
        <v>229</v>
      </c>
      <c r="L27" s="129">
        <v>85</v>
      </c>
      <c r="M27" s="126">
        <v>88</v>
      </c>
      <c r="N27" s="126">
        <v>199</v>
      </c>
      <c r="O27" s="126">
        <v>108</v>
      </c>
      <c r="P27" s="126">
        <v>129</v>
      </c>
    </row>
    <row r="28" spans="1:16" x14ac:dyDescent="0.25">
      <c r="A28" s="127">
        <v>681</v>
      </c>
      <c r="B28" s="128" t="s">
        <v>505</v>
      </c>
      <c r="C28" s="128" t="s">
        <v>29</v>
      </c>
      <c r="D28" s="128" t="s">
        <v>528</v>
      </c>
      <c r="E28" s="125">
        <v>6</v>
      </c>
      <c r="F28" s="125">
        <v>0</v>
      </c>
      <c r="G28" s="124">
        <v>6</v>
      </c>
      <c r="H28" s="122">
        <v>4</v>
      </c>
      <c r="I28" s="123">
        <v>2</v>
      </c>
      <c r="J28" s="129"/>
      <c r="K28" s="129">
        <v>3</v>
      </c>
      <c r="L28" s="129">
        <v>1</v>
      </c>
      <c r="M28" s="126"/>
      <c r="N28" s="126"/>
      <c r="O28" s="126">
        <v>2</v>
      </c>
      <c r="P28" s="126"/>
    </row>
    <row r="29" spans="1:16" x14ac:dyDescent="0.25">
      <c r="A29" s="127">
        <v>682</v>
      </c>
      <c r="B29" s="128" t="s">
        <v>505</v>
      </c>
      <c r="C29" s="128" t="s">
        <v>18</v>
      </c>
      <c r="D29" s="128" t="s">
        <v>529</v>
      </c>
      <c r="E29" s="125">
        <v>0</v>
      </c>
      <c r="F29" s="125">
        <v>0</v>
      </c>
      <c r="G29" s="124">
        <v>0</v>
      </c>
      <c r="H29" s="122">
        <v>0</v>
      </c>
      <c r="I29" s="123">
        <v>0</v>
      </c>
      <c r="J29" s="129"/>
      <c r="K29" s="129"/>
      <c r="L29" s="129"/>
      <c r="M29" s="126"/>
      <c r="N29" s="126"/>
      <c r="O29" s="126"/>
      <c r="P29" s="126"/>
    </row>
    <row r="30" spans="1:16" x14ac:dyDescent="0.25">
      <c r="A30" s="127">
        <v>683</v>
      </c>
      <c r="B30" s="128" t="s">
        <v>505</v>
      </c>
      <c r="C30" s="128" t="s">
        <v>53</v>
      </c>
      <c r="D30" s="128" t="s">
        <v>530</v>
      </c>
      <c r="E30" s="125">
        <v>235</v>
      </c>
      <c r="F30" s="125">
        <v>53</v>
      </c>
      <c r="G30" s="124">
        <v>235</v>
      </c>
      <c r="H30" s="122">
        <v>109</v>
      </c>
      <c r="I30" s="123">
        <v>126</v>
      </c>
      <c r="J30" s="129">
        <v>26</v>
      </c>
      <c r="K30" s="129">
        <v>68</v>
      </c>
      <c r="L30" s="129">
        <v>15</v>
      </c>
      <c r="M30" s="126">
        <v>27</v>
      </c>
      <c r="N30" s="126">
        <v>69</v>
      </c>
      <c r="O30" s="126">
        <v>30</v>
      </c>
      <c r="P30" s="126">
        <v>45</v>
      </c>
    </row>
    <row r="31" spans="1:16" x14ac:dyDescent="0.25">
      <c r="A31" s="127">
        <v>684</v>
      </c>
      <c r="B31" s="128" t="s">
        <v>505</v>
      </c>
      <c r="C31" s="128" t="s">
        <v>29</v>
      </c>
      <c r="D31" s="128" t="s">
        <v>531</v>
      </c>
      <c r="E31" s="125">
        <v>113</v>
      </c>
      <c r="F31" s="125">
        <v>15</v>
      </c>
      <c r="G31" s="124">
        <v>113</v>
      </c>
      <c r="H31" s="122">
        <v>59</v>
      </c>
      <c r="I31" s="123">
        <v>54</v>
      </c>
      <c r="J31" s="129">
        <v>7</v>
      </c>
      <c r="K31" s="129">
        <v>45</v>
      </c>
      <c r="L31" s="129">
        <v>7</v>
      </c>
      <c r="M31" s="126">
        <v>8</v>
      </c>
      <c r="N31" s="126">
        <v>35</v>
      </c>
      <c r="O31" s="126">
        <v>11</v>
      </c>
      <c r="P31" s="126">
        <v>11</v>
      </c>
    </row>
    <row r="32" spans="1:16" x14ac:dyDescent="0.25">
      <c r="A32" s="127">
        <v>685</v>
      </c>
      <c r="B32" s="128" t="s">
        <v>505</v>
      </c>
      <c r="C32" s="128" t="s">
        <v>29</v>
      </c>
      <c r="D32" s="128" t="s">
        <v>532</v>
      </c>
      <c r="E32" s="125">
        <v>144</v>
      </c>
      <c r="F32" s="125">
        <v>23</v>
      </c>
      <c r="G32" s="124">
        <v>144</v>
      </c>
      <c r="H32" s="122">
        <v>71</v>
      </c>
      <c r="I32" s="123">
        <v>73</v>
      </c>
      <c r="J32" s="129">
        <v>13</v>
      </c>
      <c r="K32" s="129">
        <v>44</v>
      </c>
      <c r="L32" s="129">
        <v>14</v>
      </c>
      <c r="M32" s="126">
        <v>10</v>
      </c>
      <c r="N32" s="126">
        <v>50</v>
      </c>
      <c r="O32" s="126">
        <v>13</v>
      </c>
      <c r="P32" s="126">
        <v>22</v>
      </c>
    </row>
    <row r="33" spans="1:16" x14ac:dyDescent="0.25">
      <c r="A33" s="127">
        <v>686</v>
      </c>
      <c r="B33" s="128" t="s">
        <v>505</v>
      </c>
      <c r="C33" s="128" t="s">
        <v>18</v>
      </c>
      <c r="D33" s="128" t="s">
        <v>533</v>
      </c>
      <c r="E33" s="125">
        <v>166</v>
      </c>
      <c r="F33" s="125">
        <v>21</v>
      </c>
      <c r="G33" s="124">
        <v>166</v>
      </c>
      <c r="H33" s="122">
        <v>75</v>
      </c>
      <c r="I33" s="123">
        <v>91</v>
      </c>
      <c r="J33" s="129">
        <v>10</v>
      </c>
      <c r="K33" s="129">
        <v>47</v>
      </c>
      <c r="L33" s="129">
        <v>18</v>
      </c>
      <c r="M33" s="126">
        <v>11</v>
      </c>
      <c r="N33" s="126">
        <v>50</v>
      </c>
      <c r="O33" s="126">
        <v>30</v>
      </c>
      <c r="P33" s="126">
        <v>33</v>
      </c>
    </row>
    <row r="34" spans="1:16" x14ac:dyDescent="0.25">
      <c r="A34" s="127">
        <v>687</v>
      </c>
      <c r="B34" s="128" t="s">
        <v>505</v>
      </c>
      <c r="C34" s="128" t="s">
        <v>18</v>
      </c>
      <c r="D34" s="128" t="s">
        <v>534</v>
      </c>
      <c r="E34" s="125">
        <v>274</v>
      </c>
      <c r="F34" s="125">
        <v>49</v>
      </c>
      <c r="G34" s="124">
        <v>274</v>
      </c>
      <c r="H34" s="122">
        <v>119</v>
      </c>
      <c r="I34" s="123">
        <v>155</v>
      </c>
      <c r="J34" s="129">
        <v>21</v>
      </c>
      <c r="K34" s="129">
        <v>72</v>
      </c>
      <c r="L34" s="129">
        <v>26</v>
      </c>
      <c r="M34" s="126">
        <v>28</v>
      </c>
      <c r="N34" s="126">
        <v>81</v>
      </c>
      <c r="O34" s="126">
        <v>46</v>
      </c>
      <c r="P34" s="126">
        <v>39</v>
      </c>
    </row>
    <row r="35" spans="1:16" x14ac:dyDescent="0.25">
      <c r="A35" s="127">
        <v>688</v>
      </c>
      <c r="B35" s="128" t="s">
        <v>505</v>
      </c>
      <c r="C35" s="128" t="s">
        <v>29</v>
      </c>
      <c r="D35" s="128" t="s">
        <v>535</v>
      </c>
      <c r="E35" s="125">
        <v>0</v>
      </c>
      <c r="F35" s="125">
        <v>0</v>
      </c>
      <c r="G35" s="124">
        <v>0</v>
      </c>
      <c r="H35" s="122">
        <v>0</v>
      </c>
      <c r="I35" s="123">
        <v>0</v>
      </c>
      <c r="J35" s="129"/>
      <c r="K35" s="129"/>
      <c r="L35" s="129"/>
      <c r="M35" s="126"/>
      <c r="N35" s="126"/>
      <c r="O35" s="126"/>
      <c r="P35" s="126"/>
    </row>
    <row r="36" spans="1:16" x14ac:dyDescent="0.25">
      <c r="A36" s="127">
        <v>689</v>
      </c>
      <c r="B36" s="128" t="s">
        <v>505</v>
      </c>
      <c r="C36" s="128" t="s">
        <v>29</v>
      </c>
      <c r="D36" s="128" t="s">
        <v>536</v>
      </c>
      <c r="E36" s="125">
        <v>142</v>
      </c>
      <c r="F36" s="125">
        <v>41</v>
      </c>
      <c r="G36" s="124">
        <v>142</v>
      </c>
      <c r="H36" s="122">
        <v>70</v>
      </c>
      <c r="I36" s="123">
        <v>72</v>
      </c>
      <c r="J36" s="129">
        <v>27</v>
      </c>
      <c r="K36" s="129">
        <v>35</v>
      </c>
      <c r="L36" s="129">
        <v>8</v>
      </c>
      <c r="M36" s="126">
        <v>14</v>
      </c>
      <c r="N36" s="126">
        <v>41</v>
      </c>
      <c r="O36" s="126">
        <v>17</v>
      </c>
      <c r="P36" s="126">
        <v>28</v>
      </c>
    </row>
    <row r="37" spans="1:16" x14ac:dyDescent="0.25">
      <c r="A37" s="127">
        <v>690</v>
      </c>
      <c r="B37" s="128" t="s">
        <v>505</v>
      </c>
      <c r="C37" s="128" t="s">
        <v>29</v>
      </c>
      <c r="D37" s="128" t="s">
        <v>537</v>
      </c>
      <c r="E37" s="125">
        <v>57</v>
      </c>
      <c r="F37" s="125">
        <v>18</v>
      </c>
      <c r="G37" s="124">
        <v>57</v>
      </c>
      <c r="H37" s="122">
        <v>25</v>
      </c>
      <c r="I37" s="123">
        <v>32</v>
      </c>
      <c r="J37" s="129">
        <v>7</v>
      </c>
      <c r="K37" s="129">
        <v>15</v>
      </c>
      <c r="L37" s="129">
        <v>3</v>
      </c>
      <c r="M37" s="126">
        <v>11</v>
      </c>
      <c r="N37" s="126">
        <v>19</v>
      </c>
      <c r="O37" s="126">
        <v>2</v>
      </c>
      <c r="P37" s="126">
        <v>6</v>
      </c>
    </row>
    <row r="38" spans="1:16" x14ac:dyDescent="0.25">
      <c r="A38" s="127">
        <v>691</v>
      </c>
      <c r="B38" s="128" t="s">
        <v>505</v>
      </c>
      <c r="C38" s="128" t="s">
        <v>29</v>
      </c>
      <c r="D38" s="128" t="s">
        <v>538</v>
      </c>
      <c r="E38" s="125">
        <v>4</v>
      </c>
      <c r="F38" s="125">
        <v>0</v>
      </c>
      <c r="G38" s="124">
        <v>4</v>
      </c>
      <c r="H38" s="122">
        <v>1</v>
      </c>
      <c r="I38" s="123">
        <v>3</v>
      </c>
      <c r="J38" s="129"/>
      <c r="K38" s="129"/>
      <c r="L38" s="129">
        <v>1</v>
      </c>
      <c r="M38" s="126"/>
      <c r="N38" s="126"/>
      <c r="O38" s="126">
        <v>3</v>
      </c>
      <c r="P38" s="126"/>
    </row>
    <row r="39" spans="1:16" x14ac:dyDescent="0.25">
      <c r="A39" s="127">
        <v>692</v>
      </c>
      <c r="B39" s="128" t="s">
        <v>505</v>
      </c>
      <c r="C39" s="128" t="s">
        <v>29</v>
      </c>
      <c r="D39" s="128" t="s">
        <v>539</v>
      </c>
      <c r="E39" s="125">
        <v>197</v>
      </c>
      <c r="F39" s="125">
        <v>15</v>
      </c>
      <c r="G39" s="124">
        <v>197</v>
      </c>
      <c r="H39" s="122">
        <v>87</v>
      </c>
      <c r="I39" s="123">
        <v>110</v>
      </c>
      <c r="J39" s="129">
        <v>6</v>
      </c>
      <c r="K39" s="129">
        <v>50</v>
      </c>
      <c r="L39" s="129">
        <v>31</v>
      </c>
      <c r="M39" s="126">
        <v>9</v>
      </c>
      <c r="N39" s="126">
        <v>61</v>
      </c>
      <c r="O39" s="126">
        <v>40</v>
      </c>
      <c r="P39" s="126">
        <v>43</v>
      </c>
    </row>
    <row r="40" spans="1:16" x14ac:dyDescent="0.25">
      <c r="A40" s="127">
        <v>693</v>
      </c>
      <c r="B40" s="128" t="s">
        <v>505</v>
      </c>
      <c r="C40" s="128" t="s">
        <v>53</v>
      </c>
      <c r="D40" s="128" t="s">
        <v>540</v>
      </c>
      <c r="E40" s="125">
        <v>344</v>
      </c>
      <c r="F40" s="125">
        <v>61</v>
      </c>
      <c r="G40" s="124">
        <v>344</v>
      </c>
      <c r="H40" s="122">
        <v>158</v>
      </c>
      <c r="I40" s="123">
        <v>186</v>
      </c>
      <c r="J40" s="129">
        <v>27</v>
      </c>
      <c r="K40" s="129">
        <v>92</v>
      </c>
      <c r="L40" s="129">
        <v>39</v>
      </c>
      <c r="M40" s="126">
        <v>34</v>
      </c>
      <c r="N40" s="126">
        <v>100</v>
      </c>
      <c r="O40" s="126">
        <v>52</v>
      </c>
      <c r="P40" s="126">
        <v>55</v>
      </c>
    </row>
    <row r="41" spans="1:16" x14ac:dyDescent="0.25">
      <c r="A41" s="127">
        <v>694</v>
      </c>
      <c r="B41" s="128" t="s">
        <v>505</v>
      </c>
      <c r="C41" s="128" t="s">
        <v>53</v>
      </c>
      <c r="D41" s="128" t="s">
        <v>541</v>
      </c>
      <c r="E41" s="125">
        <v>430</v>
      </c>
      <c r="F41" s="125">
        <v>127</v>
      </c>
      <c r="G41" s="124">
        <v>430</v>
      </c>
      <c r="H41" s="122">
        <v>210</v>
      </c>
      <c r="I41" s="123">
        <v>220</v>
      </c>
      <c r="J41" s="129">
        <v>64</v>
      </c>
      <c r="K41" s="129">
        <v>124</v>
      </c>
      <c r="L41" s="129">
        <v>22</v>
      </c>
      <c r="M41" s="126">
        <v>63</v>
      </c>
      <c r="N41" s="126">
        <v>130</v>
      </c>
      <c r="O41" s="126">
        <v>27</v>
      </c>
      <c r="P41" s="126">
        <v>90</v>
      </c>
    </row>
    <row r="42" spans="1:16" x14ac:dyDescent="0.25">
      <c r="A42" s="127">
        <v>695</v>
      </c>
      <c r="B42" s="128" t="s">
        <v>505</v>
      </c>
      <c r="C42" s="128" t="s">
        <v>18</v>
      </c>
      <c r="D42" s="128" t="s">
        <v>542</v>
      </c>
      <c r="E42" s="125">
        <v>205</v>
      </c>
      <c r="F42" s="125">
        <v>56</v>
      </c>
      <c r="G42" s="124">
        <v>205</v>
      </c>
      <c r="H42" s="122">
        <v>101</v>
      </c>
      <c r="I42" s="123">
        <v>104</v>
      </c>
      <c r="J42" s="129">
        <v>30</v>
      </c>
      <c r="K42" s="129">
        <v>58</v>
      </c>
      <c r="L42" s="129">
        <v>13</v>
      </c>
      <c r="M42" s="126">
        <v>26</v>
      </c>
      <c r="N42" s="126">
        <v>55</v>
      </c>
      <c r="O42" s="126">
        <v>23</v>
      </c>
      <c r="P42" s="126">
        <v>41</v>
      </c>
    </row>
    <row r="43" spans="1:16" x14ac:dyDescent="0.25">
      <c r="A43" s="127">
        <v>696</v>
      </c>
      <c r="B43" s="128" t="s">
        <v>505</v>
      </c>
      <c r="C43" s="128" t="s">
        <v>53</v>
      </c>
      <c r="D43" s="128" t="s">
        <v>543</v>
      </c>
      <c r="E43" s="125">
        <v>260</v>
      </c>
      <c r="F43" s="125">
        <v>79</v>
      </c>
      <c r="G43" s="124">
        <v>260</v>
      </c>
      <c r="H43" s="122">
        <v>123</v>
      </c>
      <c r="I43" s="123">
        <v>137</v>
      </c>
      <c r="J43" s="129">
        <v>42</v>
      </c>
      <c r="K43" s="129">
        <v>54</v>
      </c>
      <c r="L43" s="129">
        <v>27</v>
      </c>
      <c r="M43" s="126">
        <v>37</v>
      </c>
      <c r="N43" s="126">
        <v>67</v>
      </c>
      <c r="O43" s="126">
        <v>33</v>
      </c>
      <c r="P43" s="126">
        <v>58</v>
      </c>
    </row>
    <row r="44" spans="1:16" x14ac:dyDescent="0.25">
      <c r="A44" s="127">
        <v>697</v>
      </c>
      <c r="B44" s="128" t="s">
        <v>505</v>
      </c>
      <c r="C44" s="128" t="s">
        <v>18</v>
      </c>
      <c r="D44" s="128" t="s">
        <v>544</v>
      </c>
      <c r="E44" s="125">
        <v>0</v>
      </c>
      <c r="F44" s="125">
        <v>0</v>
      </c>
      <c r="G44" s="124">
        <v>0</v>
      </c>
      <c r="H44" s="122">
        <v>0</v>
      </c>
      <c r="I44" s="123">
        <v>0</v>
      </c>
      <c r="J44" s="129"/>
      <c r="K44" s="129"/>
      <c r="L44" s="129"/>
      <c r="M44" s="126"/>
      <c r="N44" s="126"/>
      <c r="O44" s="126"/>
      <c r="P44" s="126"/>
    </row>
    <row r="45" spans="1:16" x14ac:dyDescent="0.25">
      <c r="A45" s="127">
        <v>698</v>
      </c>
      <c r="B45" s="128" t="s">
        <v>505</v>
      </c>
      <c r="C45" s="128" t="s">
        <v>18</v>
      </c>
      <c r="D45" s="128" t="s">
        <v>545</v>
      </c>
      <c r="E45" s="125">
        <v>426</v>
      </c>
      <c r="F45" s="125">
        <v>117</v>
      </c>
      <c r="G45" s="124">
        <v>426</v>
      </c>
      <c r="H45" s="122">
        <v>206</v>
      </c>
      <c r="I45" s="123">
        <v>220</v>
      </c>
      <c r="J45" s="129">
        <v>61</v>
      </c>
      <c r="K45" s="129">
        <v>115</v>
      </c>
      <c r="L45" s="129">
        <v>30</v>
      </c>
      <c r="M45" s="126">
        <v>56</v>
      </c>
      <c r="N45" s="126">
        <v>118</v>
      </c>
      <c r="O45" s="126">
        <v>46</v>
      </c>
      <c r="P45" s="126">
        <v>93</v>
      </c>
    </row>
    <row r="46" spans="1:16" x14ac:dyDescent="0.25">
      <c r="A46" s="127">
        <v>699</v>
      </c>
      <c r="B46" s="128" t="s">
        <v>505</v>
      </c>
      <c r="C46" s="128" t="s">
        <v>29</v>
      </c>
      <c r="D46" s="128" t="s">
        <v>496</v>
      </c>
      <c r="E46" s="125">
        <v>3</v>
      </c>
      <c r="F46" s="125">
        <v>0</v>
      </c>
      <c r="G46" s="124">
        <v>3</v>
      </c>
      <c r="H46" s="122">
        <v>2</v>
      </c>
      <c r="I46" s="123">
        <v>1</v>
      </c>
      <c r="J46" s="129"/>
      <c r="K46" s="129">
        <v>1</v>
      </c>
      <c r="L46" s="129">
        <v>1</v>
      </c>
      <c r="M46" s="126"/>
      <c r="N46" s="126">
        <v>1</v>
      </c>
      <c r="O46" s="126"/>
      <c r="P46" s="126">
        <v>1</v>
      </c>
    </row>
    <row r="47" spans="1:16" x14ac:dyDescent="0.25">
      <c r="A47" s="127">
        <v>700</v>
      </c>
      <c r="B47" s="128" t="s">
        <v>505</v>
      </c>
      <c r="C47" s="128" t="s">
        <v>53</v>
      </c>
      <c r="D47" s="128" t="s">
        <v>546</v>
      </c>
      <c r="E47" s="125">
        <v>121</v>
      </c>
      <c r="F47" s="125">
        <v>28</v>
      </c>
      <c r="G47" s="124">
        <v>121</v>
      </c>
      <c r="H47" s="122">
        <v>58</v>
      </c>
      <c r="I47" s="123">
        <v>63</v>
      </c>
      <c r="J47" s="129">
        <v>17</v>
      </c>
      <c r="K47" s="129">
        <v>28</v>
      </c>
      <c r="L47" s="129">
        <v>13</v>
      </c>
      <c r="M47" s="126">
        <v>11</v>
      </c>
      <c r="N47" s="126">
        <v>41</v>
      </c>
      <c r="O47" s="126">
        <v>11</v>
      </c>
      <c r="P47" s="126">
        <v>20</v>
      </c>
    </row>
    <row r="48" spans="1:16" x14ac:dyDescent="0.25">
      <c r="A48" s="127">
        <v>701</v>
      </c>
      <c r="B48" s="128" t="s">
        <v>505</v>
      </c>
      <c r="C48" s="128" t="s">
        <v>18</v>
      </c>
      <c r="D48" s="128" t="s">
        <v>547</v>
      </c>
      <c r="E48" s="125">
        <v>328</v>
      </c>
      <c r="F48" s="125">
        <v>84</v>
      </c>
      <c r="G48" s="124">
        <v>328</v>
      </c>
      <c r="H48" s="122">
        <v>161</v>
      </c>
      <c r="I48" s="123">
        <v>167</v>
      </c>
      <c r="J48" s="129">
        <v>43</v>
      </c>
      <c r="K48" s="129">
        <v>82</v>
      </c>
      <c r="L48" s="129">
        <v>36</v>
      </c>
      <c r="M48" s="126">
        <v>41</v>
      </c>
      <c r="N48" s="126">
        <v>80</v>
      </c>
      <c r="O48" s="126">
        <v>46</v>
      </c>
      <c r="P48" s="126">
        <v>61</v>
      </c>
    </row>
    <row r="49" spans="1:16" x14ac:dyDescent="0.25">
      <c r="A49" s="127">
        <v>702</v>
      </c>
      <c r="B49" s="128" t="s">
        <v>505</v>
      </c>
      <c r="C49" s="128" t="s">
        <v>53</v>
      </c>
      <c r="D49" s="128" t="s">
        <v>548</v>
      </c>
      <c r="E49" s="125">
        <v>338</v>
      </c>
      <c r="F49" s="125">
        <v>88</v>
      </c>
      <c r="G49" s="124">
        <v>338</v>
      </c>
      <c r="H49" s="122">
        <v>150</v>
      </c>
      <c r="I49" s="123">
        <v>188</v>
      </c>
      <c r="J49" s="129">
        <v>45</v>
      </c>
      <c r="K49" s="129">
        <v>71</v>
      </c>
      <c r="L49" s="129">
        <v>34</v>
      </c>
      <c r="M49" s="126">
        <v>43</v>
      </c>
      <c r="N49" s="126">
        <v>101</v>
      </c>
      <c r="O49" s="126">
        <v>44</v>
      </c>
      <c r="P49" s="126">
        <v>94</v>
      </c>
    </row>
    <row r="50" spans="1:16" x14ac:dyDescent="0.25">
      <c r="A50" s="127">
        <v>703</v>
      </c>
      <c r="B50" s="128" t="s">
        <v>505</v>
      </c>
      <c r="C50" s="128" t="s">
        <v>29</v>
      </c>
      <c r="D50" s="128" t="s">
        <v>549</v>
      </c>
      <c r="E50" s="125">
        <v>266</v>
      </c>
      <c r="F50" s="125">
        <v>53</v>
      </c>
      <c r="G50" s="124">
        <v>266</v>
      </c>
      <c r="H50" s="122">
        <v>128</v>
      </c>
      <c r="I50" s="123">
        <v>138</v>
      </c>
      <c r="J50" s="129">
        <v>28</v>
      </c>
      <c r="K50" s="129">
        <v>81</v>
      </c>
      <c r="L50" s="129">
        <v>19</v>
      </c>
      <c r="M50" s="126">
        <v>25</v>
      </c>
      <c r="N50" s="126">
        <v>83</v>
      </c>
      <c r="O50" s="126">
        <v>30</v>
      </c>
      <c r="P50" s="126">
        <v>68</v>
      </c>
    </row>
    <row r="51" spans="1:16" x14ac:dyDescent="0.25">
      <c r="A51" s="127">
        <v>704</v>
      </c>
      <c r="B51" s="128" t="s">
        <v>505</v>
      </c>
      <c r="C51" s="128" t="s">
        <v>53</v>
      </c>
      <c r="D51" s="128" t="s">
        <v>550</v>
      </c>
      <c r="E51" s="125">
        <v>1435</v>
      </c>
      <c r="F51" s="125">
        <v>424</v>
      </c>
      <c r="G51" s="124">
        <v>1435</v>
      </c>
      <c r="H51" s="122">
        <v>667</v>
      </c>
      <c r="I51" s="123">
        <v>768</v>
      </c>
      <c r="J51" s="129">
        <v>224</v>
      </c>
      <c r="K51" s="129">
        <v>343</v>
      </c>
      <c r="L51" s="129">
        <v>100</v>
      </c>
      <c r="M51" s="126">
        <v>200</v>
      </c>
      <c r="N51" s="126">
        <v>416</v>
      </c>
      <c r="O51" s="126">
        <v>152</v>
      </c>
      <c r="P51" s="126">
        <v>388</v>
      </c>
    </row>
    <row r="52" spans="1:16" x14ac:dyDescent="0.25">
      <c r="A52" s="127">
        <v>705</v>
      </c>
      <c r="B52" s="128" t="s">
        <v>505</v>
      </c>
      <c r="C52" s="128" t="s">
        <v>29</v>
      </c>
      <c r="D52" s="128" t="s">
        <v>551</v>
      </c>
      <c r="E52" s="125">
        <v>278</v>
      </c>
      <c r="F52" s="125">
        <v>61</v>
      </c>
      <c r="G52" s="124">
        <v>278</v>
      </c>
      <c r="H52" s="122">
        <v>142</v>
      </c>
      <c r="I52" s="123">
        <v>136</v>
      </c>
      <c r="J52" s="129">
        <v>32</v>
      </c>
      <c r="K52" s="129">
        <v>86</v>
      </c>
      <c r="L52" s="129">
        <v>24</v>
      </c>
      <c r="M52" s="126">
        <v>29</v>
      </c>
      <c r="N52" s="126">
        <v>70</v>
      </c>
      <c r="O52" s="126">
        <v>37</v>
      </c>
      <c r="P52" s="126">
        <v>54</v>
      </c>
    </row>
    <row r="53" spans="1:16" x14ac:dyDescent="0.25">
      <c r="A53" s="127">
        <v>706</v>
      </c>
      <c r="B53" s="128" t="s">
        <v>505</v>
      </c>
      <c r="C53" s="128" t="s">
        <v>53</v>
      </c>
      <c r="D53" s="128" t="s">
        <v>552</v>
      </c>
      <c r="E53" s="125">
        <v>655</v>
      </c>
      <c r="F53" s="125">
        <v>117</v>
      </c>
      <c r="G53" s="124">
        <v>655</v>
      </c>
      <c r="H53" s="122">
        <v>307</v>
      </c>
      <c r="I53" s="123">
        <v>348</v>
      </c>
      <c r="J53" s="129">
        <v>58</v>
      </c>
      <c r="K53" s="129">
        <v>211</v>
      </c>
      <c r="L53" s="129">
        <v>38</v>
      </c>
      <c r="M53" s="126">
        <v>59</v>
      </c>
      <c r="N53" s="126">
        <v>212</v>
      </c>
      <c r="O53" s="126">
        <v>77</v>
      </c>
      <c r="P53" s="126">
        <v>136</v>
      </c>
    </row>
    <row r="54" spans="1:16" x14ac:dyDescent="0.25">
      <c r="A54" s="127">
        <v>707</v>
      </c>
      <c r="B54" s="128" t="s">
        <v>505</v>
      </c>
      <c r="C54" s="128" t="s">
        <v>29</v>
      </c>
      <c r="D54" s="128" t="s">
        <v>553</v>
      </c>
      <c r="E54" s="125">
        <v>0</v>
      </c>
      <c r="F54" s="125">
        <v>0</v>
      </c>
      <c r="G54" s="124">
        <v>0</v>
      </c>
      <c r="H54" s="122">
        <v>0</v>
      </c>
      <c r="I54" s="123">
        <v>0</v>
      </c>
      <c r="J54" s="129"/>
      <c r="K54" s="129"/>
      <c r="L54" s="129"/>
      <c r="M54" s="126"/>
      <c r="N54" s="126"/>
      <c r="O54" s="126"/>
      <c r="P54" s="126"/>
    </row>
    <row r="55" spans="1:16" x14ac:dyDescent="0.25">
      <c r="A55" s="127">
        <v>708</v>
      </c>
      <c r="B55" s="128" t="s">
        <v>505</v>
      </c>
      <c r="C55" s="128" t="s">
        <v>29</v>
      </c>
      <c r="D55" s="128" t="s">
        <v>554</v>
      </c>
      <c r="E55" s="125">
        <v>468</v>
      </c>
      <c r="F55" s="125">
        <v>109</v>
      </c>
      <c r="G55" s="124">
        <v>468</v>
      </c>
      <c r="H55" s="122">
        <v>216</v>
      </c>
      <c r="I55" s="123">
        <v>252</v>
      </c>
      <c r="J55" s="129">
        <v>50</v>
      </c>
      <c r="K55" s="129">
        <v>134</v>
      </c>
      <c r="L55" s="129">
        <v>32</v>
      </c>
      <c r="M55" s="126">
        <v>59</v>
      </c>
      <c r="N55" s="126">
        <v>142</v>
      </c>
      <c r="O55" s="126">
        <v>51</v>
      </c>
      <c r="P55" s="126">
        <v>99</v>
      </c>
    </row>
    <row r="56" spans="1:16" x14ac:dyDescent="0.25">
      <c r="A56" s="127">
        <v>709</v>
      </c>
      <c r="B56" s="128" t="s">
        <v>505</v>
      </c>
      <c r="C56" s="128" t="s">
        <v>18</v>
      </c>
      <c r="D56" s="128" t="s">
        <v>555</v>
      </c>
      <c r="E56" s="125">
        <v>641</v>
      </c>
      <c r="F56" s="125">
        <v>152</v>
      </c>
      <c r="G56" s="124">
        <v>641</v>
      </c>
      <c r="H56" s="122">
        <v>306</v>
      </c>
      <c r="I56" s="123">
        <v>335</v>
      </c>
      <c r="J56" s="129">
        <v>77</v>
      </c>
      <c r="K56" s="129">
        <v>184</v>
      </c>
      <c r="L56" s="129">
        <v>45</v>
      </c>
      <c r="M56" s="126">
        <v>75</v>
      </c>
      <c r="N56" s="126">
        <v>197</v>
      </c>
      <c r="O56" s="126">
        <v>63</v>
      </c>
      <c r="P56" s="126">
        <v>119</v>
      </c>
    </row>
    <row r="57" spans="1:16" x14ac:dyDescent="0.25">
      <c r="A57" s="127">
        <v>710</v>
      </c>
      <c r="B57" s="128" t="s">
        <v>505</v>
      </c>
      <c r="C57" s="128" t="s">
        <v>29</v>
      </c>
      <c r="D57" s="128" t="s">
        <v>556</v>
      </c>
      <c r="E57" s="125">
        <v>118</v>
      </c>
      <c r="F57" s="125">
        <v>30</v>
      </c>
      <c r="G57" s="124">
        <v>118</v>
      </c>
      <c r="H57" s="122">
        <v>55</v>
      </c>
      <c r="I57" s="123">
        <v>63</v>
      </c>
      <c r="J57" s="129">
        <v>16</v>
      </c>
      <c r="K57" s="129">
        <v>32</v>
      </c>
      <c r="L57" s="129">
        <v>7</v>
      </c>
      <c r="M57" s="126">
        <v>14</v>
      </c>
      <c r="N57" s="126">
        <v>37</v>
      </c>
      <c r="O57" s="126">
        <v>12</v>
      </c>
      <c r="P57" s="126">
        <v>26</v>
      </c>
    </row>
    <row r="58" spans="1:16" x14ac:dyDescent="0.25">
      <c r="A58" s="127">
        <v>711</v>
      </c>
      <c r="B58" s="128" t="s">
        <v>505</v>
      </c>
      <c r="C58" s="128" t="s">
        <v>18</v>
      </c>
      <c r="D58" s="128" t="s">
        <v>557</v>
      </c>
      <c r="E58" s="125">
        <v>860</v>
      </c>
      <c r="F58" s="125">
        <v>175</v>
      </c>
      <c r="G58" s="124">
        <v>860</v>
      </c>
      <c r="H58" s="122">
        <v>412</v>
      </c>
      <c r="I58" s="123">
        <v>448</v>
      </c>
      <c r="J58" s="129">
        <v>90</v>
      </c>
      <c r="K58" s="129">
        <v>210</v>
      </c>
      <c r="L58" s="129">
        <v>112</v>
      </c>
      <c r="M58" s="126">
        <v>85</v>
      </c>
      <c r="N58" s="126">
        <v>208</v>
      </c>
      <c r="O58" s="126">
        <v>155</v>
      </c>
      <c r="P58" s="126">
        <v>136</v>
      </c>
    </row>
    <row r="59" spans="1:16" x14ac:dyDescent="0.25">
      <c r="A59" s="127">
        <v>712</v>
      </c>
      <c r="B59" s="128" t="s">
        <v>505</v>
      </c>
      <c r="C59" s="128" t="s">
        <v>18</v>
      </c>
      <c r="D59" s="128" t="s">
        <v>558</v>
      </c>
      <c r="E59" s="125">
        <v>155</v>
      </c>
      <c r="F59" s="125">
        <v>11</v>
      </c>
      <c r="G59" s="124">
        <v>155</v>
      </c>
      <c r="H59" s="122">
        <v>101</v>
      </c>
      <c r="I59" s="123">
        <v>54</v>
      </c>
      <c r="J59" s="129">
        <v>8</v>
      </c>
      <c r="K59" s="129">
        <v>77</v>
      </c>
      <c r="L59" s="129">
        <v>16</v>
      </c>
      <c r="M59" s="126">
        <v>3</v>
      </c>
      <c r="N59" s="126">
        <v>39</v>
      </c>
      <c r="O59" s="126">
        <v>12</v>
      </c>
      <c r="P59" s="126">
        <v>32</v>
      </c>
    </row>
    <row r="60" spans="1:16" x14ac:dyDescent="0.25">
      <c r="A60" s="127">
        <v>713</v>
      </c>
      <c r="B60" s="128" t="s">
        <v>505</v>
      </c>
      <c r="C60" s="128" t="s">
        <v>53</v>
      </c>
      <c r="D60" s="128" t="s">
        <v>559</v>
      </c>
      <c r="E60" s="125">
        <v>5969</v>
      </c>
      <c r="F60" s="125">
        <v>1485</v>
      </c>
      <c r="G60" s="124">
        <v>5969</v>
      </c>
      <c r="H60" s="122">
        <v>2777</v>
      </c>
      <c r="I60" s="123">
        <v>3192</v>
      </c>
      <c r="J60" s="129">
        <v>741</v>
      </c>
      <c r="K60" s="129">
        <v>1642</v>
      </c>
      <c r="L60" s="129">
        <v>394</v>
      </c>
      <c r="M60" s="126">
        <v>744</v>
      </c>
      <c r="N60" s="126">
        <v>1701</v>
      </c>
      <c r="O60" s="126">
        <v>747</v>
      </c>
      <c r="P60" s="126">
        <v>1198</v>
      </c>
    </row>
    <row r="61" spans="1:16" x14ac:dyDescent="0.25">
      <c r="A61" s="127">
        <v>714</v>
      </c>
      <c r="B61" s="128" t="s">
        <v>505</v>
      </c>
      <c r="C61" s="128" t="s">
        <v>53</v>
      </c>
      <c r="D61" s="128" t="s">
        <v>560</v>
      </c>
      <c r="E61" s="125">
        <v>635</v>
      </c>
      <c r="F61" s="125">
        <v>121</v>
      </c>
      <c r="G61" s="124">
        <v>635</v>
      </c>
      <c r="H61" s="122">
        <v>300</v>
      </c>
      <c r="I61" s="123">
        <v>335</v>
      </c>
      <c r="J61" s="129">
        <v>69</v>
      </c>
      <c r="K61" s="129">
        <v>173</v>
      </c>
      <c r="L61" s="129">
        <v>58</v>
      </c>
      <c r="M61" s="126">
        <v>52</v>
      </c>
      <c r="N61" s="126">
        <v>188</v>
      </c>
      <c r="O61" s="126">
        <v>95</v>
      </c>
      <c r="P61" s="126">
        <v>97</v>
      </c>
    </row>
    <row r="62" spans="1:16" x14ac:dyDescent="0.25">
      <c r="A62" s="127">
        <v>715</v>
      </c>
      <c r="B62" s="128" t="s">
        <v>505</v>
      </c>
      <c r="C62" s="128" t="s">
        <v>29</v>
      </c>
      <c r="D62" s="128" t="s">
        <v>561</v>
      </c>
      <c r="E62" s="125">
        <v>5</v>
      </c>
      <c r="F62" s="125">
        <v>0</v>
      </c>
      <c r="G62" s="124">
        <v>5</v>
      </c>
      <c r="H62" s="122">
        <v>2</v>
      </c>
      <c r="I62" s="123">
        <v>3</v>
      </c>
      <c r="J62" s="129"/>
      <c r="K62" s="129">
        <v>2</v>
      </c>
      <c r="L62" s="129"/>
      <c r="M62" s="126"/>
      <c r="N62" s="126"/>
      <c r="O62" s="126">
        <v>3</v>
      </c>
      <c r="P62" s="126"/>
    </row>
    <row r="63" spans="1:16" x14ac:dyDescent="0.25">
      <c r="A63" s="127">
        <v>716</v>
      </c>
      <c r="B63" s="128" t="s">
        <v>505</v>
      </c>
      <c r="C63" s="128" t="s">
        <v>18</v>
      </c>
      <c r="D63" s="128" t="s">
        <v>562</v>
      </c>
      <c r="E63" s="125">
        <v>222</v>
      </c>
      <c r="F63" s="125">
        <v>56</v>
      </c>
      <c r="G63" s="124">
        <v>222</v>
      </c>
      <c r="H63" s="122">
        <v>108</v>
      </c>
      <c r="I63" s="123">
        <v>114</v>
      </c>
      <c r="J63" s="129">
        <v>27</v>
      </c>
      <c r="K63" s="129">
        <v>64</v>
      </c>
      <c r="L63" s="129">
        <v>17</v>
      </c>
      <c r="M63" s="126">
        <v>29</v>
      </c>
      <c r="N63" s="126">
        <v>61</v>
      </c>
      <c r="O63" s="126">
        <v>24</v>
      </c>
      <c r="P63" s="126">
        <v>43</v>
      </c>
    </row>
    <row r="64" spans="1:16" x14ac:dyDescent="0.25">
      <c r="A64" s="127">
        <v>717</v>
      </c>
      <c r="B64" s="128" t="s">
        <v>505</v>
      </c>
      <c r="C64" s="128" t="s">
        <v>29</v>
      </c>
      <c r="D64" s="128" t="s">
        <v>563</v>
      </c>
      <c r="E64" s="125">
        <v>13</v>
      </c>
      <c r="F64" s="125">
        <v>0</v>
      </c>
      <c r="G64" s="124">
        <v>0</v>
      </c>
      <c r="H64" s="122">
        <v>0</v>
      </c>
      <c r="I64" s="123">
        <v>0</v>
      </c>
      <c r="J64" s="129"/>
      <c r="K64" s="129"/>
      <c r="L64" s="129"/>
      <c r="M64" s="126"/>
      <c r="N64" s="126"/>
      <c r="O64" s="126"/>
      <c r="P64" s="126"/>
    </row>
    <row r="65" spans="1:16" x14ac:dyDescent="0.25">
      <c r="A65" s="127">
        <v>718</v>
      </c>
      <c r="B65" s="128" t="s">
        <v>505</v>
      </c>
      <c r="C65" s="128" t="s">
        <v>18</v>
      </c>
      <c r="D65" s="128" t="s">
        <v>564</v>
      </c>
      <c r="E65" s="125">
        <v>1596</v>
      </c>
      <c r="F65" s="125">
        <v>424</v>
      </c>
      <c r="G65" s="124">
        <v>1596</v>
      </c>
      <c r="H65" s="122">
        <v>755</v>
      </c>
      <c r="I65" s="123">
        <v>841</v>
      </c>
      <c r="J65" s="129">
        <v>204</v>
      </c>
      <c r="K65" s="129">
        <v>428</v>
      </c>
      <c r="L65" s="129">
        <v>123</v>
      </c>
      <c r="M65" s="126">
        <v>220</v>
      </c>
      <c r="N65" s="126">
        <v>437</v>
      </c>
      <c r="O65" s="126">
        <v>184</v>
      </c>
      <c r="P65" s="126">
        <v>286</v>
      </c>
    </row>
    <row r="66" spans="1:16" x14ac:dyDescent="0.25">
      <c r="A66" s="127">
        <v>719</v>
      </c>
      <c r="B66" s="128" t="s">
        <v>505</v>
      </c>
      <c r="C66" s="128" t="s">
        <v>18</v>
      </c>
      <c r="D66" s="128" t="s">
        <v>565</v>
      </c>
      <c r="E66" s="125">
        <v>377</v>
      </c>
      <c r="F66" s="125">
        <v>70</v>
      </c>
      <c r="G66" s="124">
        <v>377</v>
      </c>
      <c r="H66" s="122">
        <v>192</v>
      </c>
      <c r="I66" s="123">
        <v>185</v>
      </c>
      <c r="J66" s="129">
        <v>24</v>
      </c>
      <c r="K66" s="129">
        <v>109</v>
      </c>
      <c r="L66" s="129">
        <v>59</v>
      </c>
      <c r="M66" s="126">
        <v>46</v>
      </c>
      <c r="N66" s="126">
        <v>78</v>
      </c>
      <c r="O66" s="126">
        <v>61</v>
      </c>
      <c r="P66" s="126">
        <v>58</v>
      </c>
    </row>
    <row r="67" spans="1:16" x14ac:dyDescent="0.25">
      <c r="A67" s="127">
        <v>720</v>
      </c>
      <c r="B67" s="128" t="s">
        <v>505</v>
      </c>
      <c r="C67" s="128" t="s">
        <v>18</v>
      </c>
      <c r="D67" s="128" t="s">
        <v>566</v>
      </c>
      <c r="E67" s="125">
        <v>345</v>
      </c>
      <c r="F67" s="125">
        <v>59</v>
      </c>
      <c r="G67" s="124">
        <v>345</v>
      </c>
      <c r="H67" s="122">
        <v>162</v>
      </c>
      <c r="I67" s="123">
        <v>183</v>
      </c>
      <c r="J67" s="129">
        <v>30</v>
      </c>
      <c r="K67" s="129">
        <v>100</v>
      </c>
      <c r="L67" s="129">
        <v>32</v>
      </c>
      <c r="M67" s="126">
        <v>29</v>
      </c>
      <c r="N67" s="126">
        <v>96</v>
      </c>
      <c r="O67" s="126">
        <v>58</v>
      </c>
      <c r="P67" s="126">
        <v>55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41"/>
  <sheetViews>
    <sheetView topLeftCell="A3" zoomScale="80" zoomScaleNormal="80" workbookViewId="0">
      <selection activeCell="B45" sqref="B45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  <col min="17" max="17" width="12.5703125" customWidth="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ht="63.75" x14ac:dyDescent="0.25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A3" s="62"/>
      <c r="B3" s="62"/>
      <c r="C3" s="62"/>
      <c r="D3" s="62"/>
      <c r="E3" s="62"/>
      <c r="F3" s="62"/>
      <c r="G3" s="62">
        <f>SUM(G5:G41)</f>
        <v>11319</v>
      </c>
      <c r="H3" s="130">
        <f t="shared" ref="H3:P3" si="0">SUM(H5:H41)</f>
        <v>5548</v>
      </c>
      <c r="I3" s="130">
        <f t="shared" si="0"/>
        <v>5771</v>
      </c>
      <c r="J3" s="130">
        <f t="shared" si="0"/>
        <v>1275</v>
      </c>
      <c r="K3" s="130">
        <f t="shared" si="0"/>
        <v>3318</v>
      </c>
      <c r="L3" s="130">
        <f t="shared" si="0"/>
        <v>955</v>
      </c>
      <c r="M3" s="130">
        <f t="shared" si="0"/>
        <v>1176</v>
      </c>
      <c r="N3" s="130">
        <f t="shared" si="0"/>
        <v>2549</v>
      </c>
      <c r="O3" s="130">
        <f t="shared" si="0"/>
        <v>2046</v>
      </c>
      <c r="P3" s="130">
        <f t="shared" si="0"/>
        <v>2207</v>
      </c>
      <c r="Q3" s="40" t="s">
        <v>599</v>
      </c>
    </row>
    <row r="4" spans="1:17" x14ac:dyDescent="0.25">
      <c r="A4" s="21" t="s">
        <v>159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x14ac:dyDescent="0.25">
      <c r="A5" s="136">
        <v>721</v>
      </c>
      <c r="B5" s="137" t="s">
        <v>567</v>
      </c>
      <c r="C5" s="137" t="s">
        <v>29</v>
      </c>
      <c r="D5" s="137" t="s">
        <v>568</v>
      </c>
      <c r="E5" s="134">
        <v>14</v>
      </c>
      <c r="F5" s="134">
        <v>0</v>
      </c>
      <c r="G5" s="133">
        <v>14</v>
      </c>
      <c r="H5" s="131">
        <v>7</v>
      </c>
      <c r="I5" s="132">
        <v>7</v>
      </c>
      <c r="J5" s="138">
        <v>0</v>
      </c>
      <c r="K5" s="138">
        <v>5</v>
      </c>
      <c r="L5" s="138">
        <v>2</v>
      </c>
      <c r="M5" s="135">
        <v>0</v>
      </c>
      <c r="N5" s="135">
        <v>5</v>
      </c>
      <c r="O5" s="135">
        <v>2</v>
      </c>
      <c r="P5" s="135">
        <v>4</v>
      </c>
    </row>
    <row r="6" spans="1:17" x14ac:dyDescent="0.25">
      <c r="A6" s="136">
        <v>722</v>
      </c>
      <c r="B6" s="137" t="s">
        <v>567</v>
      </c>
      <c r="C6" s="137" t="s">
        <v>29</v>
      </c>
      <c r="D6" s="137" t="s">
        <v>569</v>
      </c>
      <c r="E6" s="134">
        <v>48</v>
      </c>
      <c r="F6" s="134">
        <v>1</v>
      </c>
      <c r="G6" s="133">
        <v>48</v>
      </c>
      <c r="H6" s="131">
        <v>23</v>
      </c>
      <c r="I6" s="132">
        <v>25</v>
      </c>
      <c r="J6" s="138">
        <v>0</v>
      </c>
      <c r="K6" s="138">
        <v>18</v>
      </c>
      <c r="L6" s="138">
        <v>5</v>
      </c>
      <c r="M6" s="135">
        <v>1</v>
      </c>
      <c r="N6" s="135">
        <v>9</v>
      </c>
      <c r="O6" s="135">
        <v>15</v>
      </c>
      <c r="P6" s="135">
        <v>2</v>
      </c>
    </row>
    <row r="7" spans="1:17" x14ac:dyDescent="0.25">
      <c r="A7" s="136">
        <v>723</v>
      </c>
      <c r="B7" s="137" t="s">
        <v>567</v>
      </c>
      <c r="C7" s="137" t="s">
        <v>29</v>
      </c>
      <c r="D7" s="137" t="s">
        <v>570</v>
      </c>
      <c r="E7" s="134">
        <v>0</v>
      </c>
      <c r="F7" s="134">
        <v>0</v>
      </c>
      <c r="G7" s="133">
        <v>0</v>
      </c>
      <c r="H7" s="131">
        <v>0</v>
      </c>
      <c r="I7" s="132">
        <v>0</v>
      </c>
      <c r="J7" s="138">
        <v>0</v>
      </c>
      <c r="K7" s="138">
        <v>0</v>
      </c>
      <c r="L7" s="138">
        <v>0</v>
      </c>
      <c r="M7" s="135">
        <v>0</v>
      </c>
      <c r="N7" s="135">
        <v>0</v>
      </c>
      <c r="O7" s="135">
        <v>0</v>
      </c>
      <c r="P7" s="135">
        <v>0</v>
      </c>
    </row>
    <row r="8" spans="1:17" x14ac:dyDescent="0.25">
      <c r="A8" s="136">
        <v>724</v>
      </c>
      <c r="B8" s="137" t="s">
        <v>567</v>
      </c>
      <c r="C8" s="137" t="s">
        <v>29</v>
      </c>
      <c r="D8" s="137" t="s">
        <v>571</v>
      </c>
      <c r="E8" s="134">
        <v>55</v>
      </c>
      <c r="F8" s="134">
        <v>10</v>
      </c>
      <c r="G8" s="133">
        <v>55</v>
      </c>
      <c r="H8" s="131">
        <v>32</v>
      </c>
      <c r="I8" s="132">
        <v>23</v>
      </c>
      <c r="J8" s="138">
        <v>7</v>
      </c>
      <c r="K8" s="138">
        <v>21</v>
      </c>
      <c r="L8" s="138">
        <v>4</v>
      </c>
      <c r="M8" s="135">
        <v>3</v>
      </c>
      <c r="N8" s="135">
        <v>14</v>
      </c>
      <c r="O8" s="135">
        <v>6</v>
      </c>
      <c r="P8" s="135">
        <v>10</v>
      </c>
    </row>
    <row r="9" spans="1:17" x14ac:dyDescent="0.25">
      <c r="A9" s="136">
        <v>725</v>
      </c>
      <c r="B9" s="137" t="s">
        <v>567</v>
      </c>
      <c r="C9" s="137" t="s">
        <v>29</v>
      </c>
      <c r="D9" s="137" t="s">
        <v>572</v>
      </c>
      <c r="E9" s="134">
        <v>0</v>
      </c>
      <c r="F9" s="134">
        <v>0</v>
      </c>
      <c r="G9" s="133">
        <v>0</v>
      </c>
      <c r="H9" s="131">
        <v>0</v>
      </c>
      <c r="I9" s="132">
        <v>0</v>
      </c>
      <c r="J9" s="138">
        <v>0</v>
      </c>
      <c r="K9" s="138">
        <v>0</v>
      </c>
      <c r="L9" s="138">
        <v>0</v>
      </c>
      <c r="M9" s="135">
        <v>0</v>
      </c>
      <c r="N9" s="135">
        <v>0</v>
      </c>
      <c r="O9" s="135">
        <v>0</v>
      </c>
      <c r="P9" s="135">
        <v>0</v>
      </c>
    </row>
    <row r="10" spans="1:17" x14ac:dyDescent="0.25">
      <c r="A10" s="136">
        <v>726</v>
      </c>
      <c r="B10" s="137" t="s">
        <v>567</v>
      </c>
      <c r="C10" s="137" t="s">
        <v>29</v>
      </c>
      <c r="D10" s="137" t="s">
        <v>573</v>
      </c>
      <c r="E10" s="134">
        <v>0</v>
      </c>
      <c r="F10" s="134">
        <v>0</v>
      </c>
      <c r="G10" s="133">
        <v>0</v>
      </c>
      <c r="H10" s="131">
        <v>0</v>
      </c>
      <c r="I10" s="132">
        <v>0</v>
      </c>
      <c r="J10" s="138">
        <v>0</v>
      </c>
      <c r="K10" s="138">
        <v>0</v>
      </c>
      <c r="L10" s="138">
        <v>0</v>
      </c>
      <c r="M10" s="135">
        <v>0</v>
      </c>
      <c r="N10" s="135">
        <v>0</v>
      </c>
      <c r="O10" s="135">
        <v>0</v>
      </c>
      <c r="P10" s="135">
        <v>0</v>
      </c>
    </row>
    <row r="11" spans="1:17" x14ac:dyDescent="0.25">
      <c r="A11" s="136">
        <v>727</v>
      </c>
      <c r="B11" s="137" t="s">
        <v>567</v>
      </c>
      <c r="C11" s="137" t="s">
        <v>29</v>
      </c>
      <c r="D11" s="137" t="s">
        <v>574</v>
      </c>
      <c r="E11" s="134">
        <v>41</v>
      </c>
      <c r="F11" s="134">
        <v>0</v>
      </c>
      <c r="G11" s="133">
        <v>41</v>
      </c>
      <c r="H11" s="131">
        <v>21</v>
      </c>
      <c r="I11" s="132">
        <v>20</v>
      </c>
      <c r="J11" s="138">
        <v>0</v>
      </c>
      <c r="K11" s="138">
        <v>13</v>
      </c>
      <c r="L11" s="138">
        <v>8</v>
      </c>
      <c r="M11" s="135">
        <v>0</v>
      </c>
      <c r="N11" s="135">
        <v>5</v>
      </c>
      <c r="O11" s="135">
        <v>15</v>
      </c>
      <c r="P11" s="135">
        <v>5</v>
      </c>
    </row>
    <row r="12" spans="1:17" x14ac:dyDescent="0.25">
      <c r="A12" s="136">
        <v>728</v>
      </c>
      <c r="B12" s="137" t="s">
        <v>567</v>
      </c>
      <c r="C12" s="137" t="s">
        <v>53</v>
      </c>
      <c r="D12" s="137" t="s">
        <v>575</v>
      </c>
      <c r="E12" s="134">
        <v>129</v>
      </c>
      <c r="F12" s="134">
        <v>20</v>
      </c>
      <c r="G12" s="133">
        <v>129</v>
      </c>
      <c r="H12" s="131">
        <v>63</v>
      </c>
      <c r="I12" s="132">
        <v>66</v>
      </c>
      <c r="J12" s="138">
        <v>13</v>
      </c>
      <c r="K12" s="138">
        <v>41</v>
      </c>
      <c r="L12" s="138">
        <v>9</v>
      </c>
      <c r="M12" s="135">
        <v>7</v>
      </c>
      <c r="N12" s="135">
        <v>25</v>
      </c>
      <c r="O12" s="135">
        <v>34</v>
      </c>
      <c r="P12" s="135">
        <v>18</v>
      </c>
    </row>
    <row r="13" spans="1:17" x14ac:dyDescent="0.25">
      <c r="A13" s="136">
        <v>729</v>
      </c>
      <c r="B13" s="137" t="s">
        <v>567</v>
      </c>
      <c r="C13" s="137" t="s">
        <v>18</v>
      </c>
      <c r="D13" s="137" t="s">
        <v>576</v>
      </c>
      <c r="E13" s="134">
        <v>38</v>
      </c>
      <c r="F13" s="134">
        <v>2</v>
      </c>
      <c r="G13" s="133">
        <v>38</v>
      </c>
      <c r="H13" s="131">
        <v>20</v>
      </c>
      <c r="I13" s="132">
        <v>18</v>
      </c>
      <c r="J13" s="138">
        <v>2</v>
      </c>
      <c r="K13" s="138">
        <v>16</v>
      </c>
      <c r="L13" s="138">
        <v>2</v>
      </c>
      <c r="M13" s="135"/>
      <c r="N13" s="135">
        <v>10</v>
      </c>
      <c r="O13" s="135">
        <v>8</v>
      </c>
      <c r="P13" s="135">
        <v>8</v>
      </c>
    </row>
    <row r="14" spans="1:17" x14ac:dyDescent="0.25">
      <c r="A14" s="136">
        <v>730</v>
      </c>
      <c r="B14" s="137" t="s">
        <v>567</v>
      </c>
      <c r="C14" s="137" t="s">
        <v>29</v>
      </c>
      <c r="D14" s="137" t="s">
        <v>577</v>
      </c>
      <c r="E14" s="134">
        <v>199</v>
      </c>
      <c r="F14" s="134">
        <v>10</v>
      </c>
      <c r="G14" s="133">
        <v>199</v>
      </c>
      <c r="H14" s="131">
        <v>97</v>
      </c>
      <c r="I14" s="132">
        <v>102</v>
      </c>
      <c r="J14" s="138">
        <v>6</v>
      </c>
      <c r="K14" s="138">
        <v>65</v>
      </c>
      <c r="L14" s="138">
        <v>26</v>
      </c>
      <c r="M14" s="135">
        <v>4</v>
      </c>
      <c r="N14" s="135">
        <v>40</v>
      </c>
      <c r="O14" s="135">
        <v>58</v>
      </c>
      <c r="P14" s="135">
        <v>29</v>
      </c>
    </row>
    <row r="15" spans="1:17" x14ac:dyDescent="0.25">
      <c r="A15" s="136">
        <v>731</v>
      </c>
      <c r="B15" s="137" t="s">
        <v>567</v>
      </c>
      <c r="C15" s="137" t="s">
        <v>53</v>
      </c>
      <c r="D15" s="137" t="s">
        <v>578</v>
      </c>
      <c r="E15" s="134">
        <v>664</v>
      </c>
      <c r="F15" s="134">
        <v>155</v>
      </c>
      <c r="G15" s="133">
        <v>664</v>
      </c>
      <c r="H15" s="131">
        <v>324</v>
      </c>
      <c r="I15" s="132">
        <v>340</v>
      </c>
      <c r="J15" s="138">
        <v>75</v>
      </c>
      <c r="K15" s="138">
        <v>197</v>
      </c>
      <c r="L15" s="138">
        <v>52</v>
      </c>
      <c r="M15" s="135">
        <v>80</v>
      </c>
      <c r="N15" s="135">
        <v>137</v>
      </c>
      <c r="O15" s="135">
        <v>123</v>
      </c>
      <c r="P15" s="135">
        <v>120</v>
      </c>
    </row>
    <row r="16" spans="1:17" x14ac:dyDescent="0.25">
      <c r="A16" s="136">
        <v>732</v>
      </c>
      <c r="B16" s="137" t="s">
        <v>567</v>
      </c>
      <c r="C16" s="137" t="s">
        <v>29</v>
      </c>
      <c r="D16" s="137" t="s">
        <v>579</v>
      </c>
      <c r="E16" s="134">
        <v>351</v>
      </c>
      <c r="F16" s="134">
        <v>82</v>
      </c>
      <c r="G16" s="133">
        <v>351</v>
      </c>
      <c r="H16" s="131">
        <v>171</v>
      </c>
      <c r="I16" s="132">
        <v>180</v>
      </c>
      <c r="J16" s="138">
        <v>42</v>
      </c>
      <c r="K16" s="138">
        <v>105</v>
      </c>
      <c r="L16" s="138">
        <v>24</v>
      </c>
      <c r="M16" s="135">
        <v>40</v>
      </c>
      <c r="N16" s="135">
        <v>75</v>
      </c>
      <c r="O16" s="135">
        <v>65</v>
      </c>
      <c r="P16" s="135">
        <v>63</v>
      </c>
    </row>
    <row r="17" spans="1:16" x14ac:dyDescent="0.25">
      <c r="A17" s="136">
        <v>733</v>
      </c>
      <c r="B17" s="137" t="s">
        <v>567</v>
      </c>
      <c r="C17" s="137" t="s">
        <v>53</v>
      </c>
      <c r="D17" s="137" t="s">
        <v>580</v>
      </c>
      <c r="E17" s="134">
        <v>233</v>
      </c>
      <c r="F17" s="134">
        <v>52</v>
      </c>
      <c r="G17" s="133">
        <v>233</v>
      </c>
      <c r="H17" s="131">
        <v>117</v>
      </c>
      <c r="I17" s="132">
        <v>116</v>
      </c>
      <c r="J17" s="138">
        <v>31</v>
      </c>
      <c r="K17" s="138">
        <v>73</v>
      </c>
      <c r="L17" s="138">
        <v>13</v>
      </c>
      <c r="M17" s="135">
        <v>21</v>
      </c>
      <c r="N17" s="135">
        <v>53</v>
      </c>
      <c r="O17" s="135">
        <v>42</v>
      </c>
      <c r="P17" s="135">
        <v>50</v>
      </c>
    </row>
    <row r="18" spans="1:16" x14ac:dyDescent="0.25">
      <c r="A18" s="136">
        <v>734</v>
      </c>
      <c r="B18" s="137" t="s">
        <v>567</v>
      </c>
      <c r="C18" s="137" t="s">
        <v>29</v>
      </c>
      <c r="D18" s="137" t="s">
        <v>581</v>
      </c>
      <c r="E18" s="134">
        <v>14</v>
      </c>
      <c r="F18" s="134">
        <v>0</v>
      </c>
      <c r="G18" s="133">
        <v>14</v>
      </c>
      <c r="H18" s="131">
        <v>11</v>
      </c>
      <c r="I18" s="132">
        <v>3</v>
      </c>
      <c r="J18" s="138"/>
      <c r="K18" s="138">
        <v>11</v>
      </c>
      <c r="L18" s="138"/>
      <c r="M18" s="135"/>
      <c r="N18" s="135">
        <v>2</v>
      </c>
      <c r="O18" s="135">
        <v>1</v>
      </c>
      <c r="P18" s="135">
        <v>1</v>
      </c>
    </row>
    <row r="19" spans="1:16" x14ac:dyDescent="0.25">
      <c r="A19" s="136">
        <v>735</v>
      </c>
      <c r="B19" s="137" t="s">
        <v>567</v>
      </c>
      <c r="C19" s="137" t="s">
        <v>29</v>
      </c>
      <c r="D19" s="137" t="s">
        <v>582</v>
      </c>
      <c r="E19" s="134">
        <v>0</v>
      </c>
      <c r="F19" s="134">
        <v>0</v>
      </c>
      <c r="G19" s="133">
        <v>0</v>
      </c>
      <c r="H19" s="131">
        <v>0</v>
      </c>
      <c r="I19" s="132">
        <v>0</v>
      </c>
      <c r="J19" s="138">
        <v>0</v>
      </c>
      <c r="K19" s="138">
        <v>0</v>
      </c>
      <c r="L19" s="138">
        <v>0</v>
      </c>
      <c r="M19" s="135">
        <v>0</v>
      </c>
      <c r="N19" s="135">
        <v>0</v>
      </c>
      <c r="O19" s="135">
        <v>0</v>
      </c>
      <c r="P19" s="135">
        <v>0</v>
      </c>
    </row>
    <row r="20" spans="1:16" x14ac:dyDescent="0.25">
      <c r="A20" s="136">
        <v>736</v>
      </c>
      <c r="B20" s="137" t="s">
        <v>567</v>
      </c>
      <c r="C20" s="137" t="s">
        <v>29</v>
      </c>
      <c r="D20" s="137" t="s">
        <v>583</v>
      </c>
      <c r="E20" s="134">
        <v>18</v>
      </c>
      <c r="F20" s="134">
        <v>2</v>
      </c>
      <c r="G20" s="133">
        <v>18</v>
      </c>
      <c r="H20" s="131">
        <v>11</v>
      </c>
      <c r="I20" s="132">
        <v>7</v>
      </c>
      <c r="J20" s="138">
        <v>1</v>
      </c>
      <c r="K20" s="138">
        <v>8</v>
      </c>
      <c r="L20" s="138">
        <v>2</v>
      </c>
      <c r="M20" s="135">
        <v>1</v>
      </c>
      <c r="N20" s="135">
        <v>4</v>
      </c>
      <c r="O20" s="135">
        <v>2</v>
      </c>
      <c r="P20" s="135">
        <v>4</v>
      </c>
    </row>
    <row r="21" spans="1:16" x14ac:dyDescent="0.25">
      <c r="A21" s="136">
        <v>737</v>
      </c>
      <c r="B21" s="137" t="s">
        <v>567</v>
      </c>
      <c r="C21" s="137" t="s">
        <v>18</v>
      </c>
      <c r="D21" s="137" t="s">
        <v>584</v>
      </c>
      <c r="E21" s="134">
        <v>132</v>
      </c>
      <c r="F21" s="134">
        <v>13</v>
      </c>
      <c r="G21" s="133">
        <v>132</v>
      </c>
      <c r="H21" s="131">
        <v>69</v>
      </c>
      <c r="I21" s="132">
        <v>63</v>
      </c>
      <c r="J21" s="138">
        <v>8</v>
      </c>
      <c r="K21" s="138">
        <v>49</v>
      </c>
      <c r="L21" s="138">
        <v>12</v>
      </c>
      <c r="M21" s="135">
        <v>5</v>
      </c>
      <c r="N21" s="135">
        <v>27</v>
      </c>
      <c r="O21" s="135">
        <v>31</v>
      </c>
      <c r="P21" s="135">
        <v>21</v>
      </c>
    </row>
    <row r="22" spans="1:16" x14ac:dyDescent="0.25">
      <c r="A22" s="136">
        <v>738</v>
      </c>
      <c r="B22" s="137" t="s">
        <v>567</v>
      </c>
      <c r="C22" s="137" t="s">
        <v>29</v>
      </c>
      <c r="D22" s="137" t="s">
        <v>585</v>
      </c>
      <c r="E22" s="134">
        <v>6</v>
      </c>
      <c r="F22" s="134">
        <v>0</v>
      </c>
      <c r="G22" s="133">
        <v>6</v>
      </c>
      <c r="H22" s="131">
        <v>3</v>
      </c>
      <c r="I22" s="132">
        <v>3</v>
      </c>
      <c r="J22" s="138"/>
      <c r="K22" s="138">
        <v>1</v>
      </c>
      <c r="L22" s="138">
        <v>2</v>
      </c>
      <c r="M22" s="135"/>
      <c r="N22" s="135"/>
      <c r="O22" s="135">
        <v>3</v>
      </c>
      <c r="P22" s="135"/>
    </row>
    <row r="23" spans="1:16" x14ac:dyDescent="0.25">
      <c r="A23" s="136">
        <v>739</v>
      </c>
      <c r="B23" s="137" t="s">
        <v>567</v>
      </c>
      <c r="C23" s="137" t="s">
        <v>29</v>
      </c>
      <c r="D23" s="137" t="s">
        <v>586</v>
      </c>
      <c r="E23" s="134">
        <v>64</v>
      </c>
      <c r="F23" s="134">
        <v>2</v>
      </c>
      <c r="G23" s="133">
        <v>64</v>
      </c>
      <c r="H23" s="131">
        <v>39</v>
      </c>
      <c r="I23" s="132">
        <v>25</v>
      </c>
      <c r="J23" s="138">
        <v>1</v>
      </c>
      <c r="K23" s="138">
        <v>27</v>
      </c>
      <c r="L23" s="138">
        <v>11</v>
      </c>
      <c r="M23" s="135">
        <v>1</v>
      </c>
      <c r="N23" s="135">
        <v>11</v>
      </c>
      <c r="O23" s="135">
        <v>13</v>
      </c>
      <c r="P23" s="135">
        <v>9</v>
      </c>
    </row>
    <row r="24" spans="1:16" x14ac:dyDescent="0.25">
      <c r="A24" s="136">
        <v>740</v>
      </c>
      <c r="B24" s="137" t="s">
        <v>567</v>
      </c>
      <c r="C24" s="137" t="s">
        <v>53</v>
      </c>
      <c r="D24" s="137" t="s">
        <v>587</v>
      </c>
      <c r="E24" s="134">
        <v>200</v>
      </c>
      <c r="F24" s="134">
        <v>26</v>
      </c>
      <c r="G24" s="133">
        <v>200</v>
      </c>
      <c r="H24" s="131">
        <v>114</v>
      </c>
      <c r="I24" s="132">
        <v>86</v>
      </c>
      <c r="J24" s="138">
        <v>16</v>
      </c>
      <c r="K24" s="138">
        <v>72</v>
      </c>
      <c r="L24" s="138">
        <v>26</v>
      </c>
      <c r="M24" s="135">
        <v>10</v>
      </c>
      <c r="N24" s="135">
        <v>36</v>
      </c>
      <c r="O24" s="135">
        <v>40</v>
      </c>
      <c r="P24" s="135">
        <v>26</v>
      </c>
    </row>
    <row r="25" spans="1:16" x14ac:dyDescent="0.25">
      <c r="A25" s="136">
        <v>741</v>
      </c>
      <c r="B25" s="137" t="s">
        <v>567</v>
      </c>
      <c r="C25" s="137" t="s">
        <v>18</v>
      </c>
      <c r="D25" s="137" t="s">
        <v>588</v>
      </c>
      <c r="E25" s="134">
        <v>564</v>
      </c>
      <c r="F25" s="134">
        <v>110</v>
      </c>
      <c r="G25" s="133">
        <v>564</v>
      </c>
      <c r="H25" s="131">
        <v>249</v>
      </c>
      <c r="I25" s="132">
        <v>315</v>
      </c>
      <c r="J25" s="138">
        <v>54</v>
      </c>
      <c r="K25" s="138">
        <v>130</v>
      </c>
      <c r="L25" s="138">
        <v>65</v>
      </c>
      <c r="M25" s="135">
        <v>56</v>
      </c>
      <c r="N25" s="135">
        <v>113</v>
      </c>
      <c r="O25" s="135">
        <v>146</v>
      </c>
      <c r="P25" s="135">
        <v>93</v>
      </c>
    </row>
    <row r="26" spans="1:16" x14ac:dyDescent="0.25">
      <c r="A26" s="136">
        <v>742</v>
      </c>
      <c r="B26" s="137" t="s">
        <v>567</v>
      </c>
      <c r="C26" s="137" t="s">
        <v>29</v>
      </c>
      <c r="D26" s="137" t="s">
        <v>589</v>
      </c>
      <c r="E26" s="134">
        <v>55</v>
      </c>
      <c r="F26" s="134">
        <v>0</v>
      </c>
      <c r="G26" s="133">
        <v>55</v>
      </c>
      <c r="H26" s="131">
        <v>31</v>
      </c>
      <c r="I26" s="132">
        <v>24</v>
      </c>
      <c r="J26" s="138"/>
      <c r="K26" s="138">
        <v>19</v>
      </c>
      <c r="L26" s="138">
        <v>12</v>
      </c>
      <c r="M26" s="135"/>
      <c r="N26" s="135">
        <v>7</v>
      </c>
      <c r="O26" s="135">
        <v>17</v>
      </c>
      <c r="P26" s="135">
        <v>3</v>
      </c>
    </row>
    <row r="27" spans="1:16" x14ac:dyDescent="0.25">
      <c r="A27" s="136">
        <v>743</v>
      </c>
      <c r="B27" s="137" t="s">
        <v>567</v>
      </c>
      <c r="C27" s="137" t="s">
        <v>53</v>
      </c>
      <c r="D27" s="137" t="s">
        <v>590</v>
      </c>
      <c r="E27" s="134">
        <v>518</v>
      </c>
      <c r="F27" s="134">
        <v>108</v>
      </c>
      <c r="G27" s="133">
        <v>518</v>
      </c>
      <c r="H27" s="131">
        <v>253</v>
      </c>
      <c r="I27" s="132">
        <v>265</v>
      </c>
      <c r="J27" s="138">
        <v>56</v>
      </c>
      <c r="K27" s="138">
        <v>155</v>
      </c>
      <c r="L27" s="138">
        <v>42</v>
      </c>
      <c r="M27" s="135">
        <v>52</v>
      </c>
      <c r="N27" s="135">
        <v>110</v>
      </c>
      <c r="O27" s="135">
        <v>103</v>
      </c>
      <c r="P27" s="135">
        <v>95</v>
      </c>
    </row>
    <row r="28" spans="1:16" x14ac:dyDescent="0.25">
      <c r="A28" s="136">
        <v>744</v>
      </c>
      <c r="B28" s="137" t="s">
        <v>567</v>
      </c>
      <c r="C28" s="137" t="s">
        <v>29</v>
      </c>
      <c r="D28" s="137" t="s">
        <v>591</v>
      </c>
      <c r="E28" s="134">
        <v>154</v>
      </c>
      <c r="F28" s="134">
        <v>3</v>
      </c>
      <c r="G28" s="133">
        <v>154</v>
      </c>
      <c r="H28" s="131">
        <v>78</v>
      </c>
      <c r="I28" s="132">
        <v>76</v>
      </c>
      <c r="J28" s="138"/>
      <c r="K28" s="138">
        <v>60</v>
      </c>
      <c r="L28" s="138">
        <v>18</v>
      </c>
      <c r="M28" s="135">
        <v>3</v>
      </c>
      <c r="N28" s="135">
        <v>31</v>
      </c>
      <c r="O28" s="135">
        <v>42</v>
      </c>
      <c r="P28" s="135">
        <v>21</v>
      </c>
    </row>
    <row r="29" spans="1:16" x14ac:dyDescent="0.25">
      <c r="A29" s="136">
        <v>745</v>
      </c>
      <c r="B29" s="137" t="s">
        <v>567</v>
      </c>
      <c r="C29" s="137" t="s">
        <v>29</v>
      </c>
      <c r="D29" s="137" t="s">
        <v>592</v>
      </c>
      <c r="E29" s="134">
        <v>126</v>
      </c>
      <c r="F29" s="134">
        <v>2</v>
      </c>
      <c r="G29" s="133">
        <v>126</v>
      </c>
      <c r="H29" s="131">
        <v>65</v>
      </c>
      <c r="I29" s="132">
        <v>61</v>
      </c>
      <c r="J29" s="138">
        <v>1</v>
      </c>
      <c r="K29" s="138">
        <v>43</v>
      </c>
      <c r="L29" s="138">
        <v>21</v>
      </c>
      <c r="M29" s="135">
        <v>1</v>
      </c>
      <c r="N29" s="135">
        <v>26</v>
      </c>
      <c r="O29" s="135">
        <v>34</v>
      </c>
      <c r="P29" s="135">
        <v>22</v>
      </c>
    </row>
    <row r="30" spans="1:16" x14ac:dyDescent="0.25">
      <c r="A30" s="136">
        <v>746</v>
      </c>
      <c r="B30" s="137" t="s">
        <v>567</v>
      </c>
      <c r="C30" s="137" t="s">
        <v>18</v>
      </c>
      <c r="D30" s="137" t="s">
        <v>593</v>
      </c>
      <c r="E30" s="134">
        <v>218</v>
      </c>
      <c r="F30" s="134">
        <v>35</v>
      </c>
      <c r="G30" s="133">
        <v>218</v>
      </c>
      <c r="H30" s="131">
        <v>101</v>
      </c>
      <c r="I30" s="132">
        <v>117</v>
      </c>
      <c r="J30" s="138">
        <v>18</v>
      </c>
      <c r="K30" s="138">
        <v>53</v>
      </c>
      <c r="L30" s="138">
        <v>30</v>
      </c>
      <c r="M30" s="135">
        <v>17</v>
      </c>
      <c r="N30" s="135">
        <v>41</v>
      </c>
      <c r="O30" s="135">
        <v>59</v>
      </c>
      <c r="P30" s="135">
        <v>32</v>
      </c>
    </row>
    <row r="31" spans="1:16" x14ac:dyDescent="0.25">
      <c r="A31" s="136">
        <v>747</v>
      </c>
      <c r="B31" s="137" t="s">
        <v>567</v>
      </c>
      <c r="C31" s="137" t="s">
        <v>29</v>
      </c>
      <c r="D31" s="137" t="s">
        <v>594</v>
      </c>
      <c r="E31" s="134">
        <v>102</v>
      </c>
      <c r="F31" s="134">
        <v>3</v>
      </c>
      <c r="G31" s="133">
        <v>102</v>
      </c>
      <c r="H31" s="131">
        <v>51</v>
      </c>
      <c r="I31" s="132">
        <v>51</v>
      </c>
      <c r="J31" s="138">
        <v>2</v>
      </c>
      <c r="K31" s="138">
        <v>37</v>
      </c>
      <c r="L31" s="138">
        <v>12</v>
      </c>
      <c r="M31" s="135">
        <v>1</v>
      </c>
      <c r="N31" s="135">
        <v>24</v>
      </c>
      <c r="O31" s="135">
        <v>26</v>
      </c>
      <c r="P31" s="135">
        <v>19</v>
      </c>
    </row>
    <row r="32" spans="1:16" x14ac:dyDescent="0.25">
      <c r="A32" s="136">
        <v>748</v>
      </c>
      <c r="B32" s="137" t="s">
        <v>567</v>
      </c>
      <c r="C32" s="137" t="s">
        <v>53</v>
      </c>
      <c r="D32" s="137" t="s">
        <v>595</v>
      </c>
      <c r="E32" s="134">
        <v>159</v>
      </c>
      <c r="F32" s="134">
        <v>23</v>
      </c>
      <c r="G32" s="133">
        <v>159</v>
      </c>
      <c r="H32" s="131">
        <v>83</v>
      </c>
      <c r="I32" s="132">
        <v>76</v>
      </c>
      <c r="J32" s="138">
        <v>10</v>
      </c>
      <c r="K32" s="138">
        <v>51</v>
      </c>
      <c r="L32" s="138">
        <v>22</v>
      </c>
      <c r="M32" s="135">
        <v>13</v>
      </c>
      <c r="N32" s="135">
        <v>34</v>
      </c>
      <c r="O32" s="135">
        <v>29</v>
      </c>
      <c r="P32" s="135">
        <v>27</v>
      </c>
    </row>
    <row r="33" spans="1:16" x14ac:dyDescent="0.25">
      <c r="A33" s="136">
        <v>749</v>
      </c>
      <c r="B33" s="137" t="s">
        <v>567</v>
      </c>
      <c r="C33" s="137" t="s">
        <v>29</v>
      </c>
      <c r="D33" s="137" t="s">
        <v>596</v>
      </c>
      <c r="E33" s="134">
        <v>280</v>
      </c>
      <c r="F33" s="134">
        <v>63</v>
      </c>
      <c r="G33" s="133">
        <v>280</v>
      </c>
      <c r="H33" s="131">
        <v>153</v>
      </c>
      <c r="I33" s="132">
        <v>127</v>
      </c>
      <c r="J33" s="138">
        <v>41</v>
      </c>
      <c r="K33" s="138">
        <v>94</v>
      </c>
      <c r="L33" s="138">
        <v>18</v>
      </c>
      <c r="M33" s="135">
        <v>22</v>
      </c>
      <c r="N33" s="135">
        <v>61</v>
      </c>
      <c r="O33" s="135">
        <v>44</v>
      </c>
      <c r="P33" s="135">
        <v>47</v>
      </c>
    </row>
    <row r="34" spans="1:16" x14ac:dyDescent="0.25">
      <c r="A34" s="136">
        <v>750</v>
      </c>
      <c r="B34" s="137" t="s">
        <v>567</v>
      </c>
      <c r="C34" s="137" t="s">
        <v>53</v>
      </c>
      <c r="D34" s="137" t="s">
        <v>597</v>
      </c>
      <c r="E34" s="134">
        <v>590</v>
      </c>
      <c r="F34" s="134">
        <v>139</v>
      </c>
      <c r="G34" s="133">
        <v>590</v>
      </c>
      <c r="H34" s="131">
        <v>297</v>
      </c>
      <c r="I34" s="132">
        <v>293</v>
      </c>
      <c r="J34" s="138">
        <v>75</v>
      </c>
      <c r="K34" s="138">
        <v>159</v>
      </c>
      <c r="L34" s="138">
        <v>63</v>
      </c>
      <c r="M34" s="135">
        <v>64</v>
      </c>
      <c r="N34" s="135">
        <v>101</v>
      </c>
      <c r="O34" s="135">
        <v>128</v>
      </c>
      <c r="P34" s="135">
        <v>87</v>
      </c>
    </row>
    <row r="35" spans="1:16" x14ac:dyDescent="0.25">
      <c r="A35" s="136">
        <v>751</v>
      </c>
      <c r="B35" s="137" t="s">
        <v>567</v>
      </c>
      <c r="C35" s="137" t="s">
        <v>53</v>
      </c>
      <c r="D35" s="137" t="s">
        <v>598</v>
      </c>
      <c r="E35" s="134">
        <v>131</v>
      </c>
      <c r="F35" s="134">
        <v>4</v>
      </c>
      <c r="G35" s="133">
        <v>131</v>
      </c>
      <c r="H35" s="131">
        <v>72</v>
      </c>
      <c r="I35" s="132">
        <v>59</v>
      </c>
      <c r="J35" s="138">
        <v>4</v>
      </c>
      <c r="K35" s="138">
        <v>53</v>
      </c>
      <c r="L35" s="138">
        <v>15</v>
      </c>
      <c r="M35" s="135"/>
      <c r="N35" s="135">
        <v>30</v>
      </c>
      <c r="O35" s="135">
        <v>29</v>
      </c>
      <c r="P35" s="135">
        <v>22</v>
      </c>
    </row>
    <row r="36" spans="1:16" x14ac:dyDescent="0.25">
      <c r="A36" s="136">
        <v>752</v>
      </c>
      <c r="B36" s="137" t="s">
        <v>567</v>
      </c>
      <c r="C36" s="137" t="s">
        <v>53</v>
      </c>
      <c r="D36" s="137" t="s">
        <v>599</v>
      </c>
      <c r="E36" s="134">
        <v>4638</v>
      </c>
      <c r="F36" s="134">
        <v>1317</v>
      </c>
      <c r="G36" s="133">
        <v>4638</v>
      </c>
      <c r="H36" s="131">
        <v>2179</v>
      </c>
      <c r="I36" s="132">
        <v>2459</v>
      </c>
      <c r="J36" s="138">
        <v>659</v>
      </c>
      <c r="K36" s="138">
        <v>1243</v>
      </c>
      <c r="L36" s="138">
        <v>277</v>
      </c>
      <c r="M36" s="135">
        <v>658</v>
      </c>
      <c r="N36" s="135">
        <v>1167</v>
      </c>
      <c r="O36" s="135">
        <v>634</v>
      </c>
      <c r="P36" s="135">
        <v>1119</v>
      </c>
    </row>
    <row r="37" spans="1:16" x14ac:dyDescent="0.25">
      <c r="A37" s="136">
        <v>753</v>
      </c>
      <c r="B37" s="137" t="s">
        <v>567</v>
      </c>
      <c r="C37" s="137" t="s">
        <v>29</v>
      </c>
      <c r="D37" s="137" t="s">
        <v>600</v>
      </c>
      <c r="E37" s="134">
        <v>255</v>
      </c>
      <c r="F37" s="134">
        <v>25</v>
      </c>
      <c r="G37" s="133">
        <v>255</v>
      </c>
      <c r="H37" s="131">
        <v>141</v>
      </c>
      <c r="I37" s="132">
        <v>114</v>
      </c>
      <c r="J37" s="138">
        <v>13</v>
      </c>
      <c r="K37" s="138">
        <v>97</v>
      </c>
      <c r="L37" s="138">
        <v>31</v>
      </c>
      <c r="M37" s="135">
        <v>12</v>
      </c>
      <c r="N37" s="135">
        <v>57</v>
      </c>
      <c r="O37" s="135">
        <v>45</v>
      </c>
      <c r="P37" s="135">
        <v>39</v>
      </c>
    </row>
    <row r="38" spans="1:16" x14ac:dyDescent="0.25">
      <c r="A38" s="136">
        <v>754</v>
      </c>
      <c r="B38" s="137" t="s">
        <v>567</v>
      </c>
      <c r="C38" s="137" t="s">
        <v>53</v>
      </c>
      <c r="D38" s="137" t="s">
        <v>601</v>
      </c>
      <c r="E38" s="134">
        <v>383</v>
      </c>
      <c r="F38" s="134">
        <v>88</v>
      </c>
      <c r="G38" s="133">
        <v>383</v>
      </c>
      <c r="H38" s="131">
        <v>200</v>
      </c>
      <c r="I38" s="132">
        <v>183</v>
      </c>
      <c r="J38" s="138">
        <v>55</v>
      </c>
      <c r="K38" s="138">
        <v>104</v>
      </c>
      <c r="L38" s="138">
        <v>41</v>
      </c>
      <c r="M38" s="135">
        <v>33</v>
      </c>
      <c r="N38" s="135">
        <v>81</v>
      </c>
      <c r="O38" s="135">
        <v>69</v>
      </c>
      <c r="P38" s="135">
        <v>70</v>
      </c>
    </row>
    <row r="39" spans="1:16" x14ac:dyDescent="0.25">
      <c r="A39" s="136">
        <v>755</v>
      </c>
      <c r="B39" s="137" t="s">
        <v>567</v>
      </c>
      <c r="C39" s="137" t="s">
        <v>18</v>
      </c>
      <c r="D39" s="137" t="s">
        <v>602</v>
      </c>
      <c r="E39" s="134">
        <v>146</v>
      </c>
      <c r="F39" s="134">
        <v>17</v>
      </c>
      <c r="G39" s="133">
        <v>146</v>
      </c>
      <c r="H39" s="131">
        <v>74</v>
      </c>
      <c r="I39" s="132">
        <v>72</v>
      </c>
      <c r="J39" s="138">
        <v>10</v>
      </c>
      <c r="K39" s="138">
        <v>43</v>
      </c>
      <c r="L39" s="138">
        <v>21</v>
      </c>
      <c r="M39" s="135">
        <v>7</v>
      </c>
      <c r="N39" s="135">
        <v>33</v>
      </c>
      <c r="O39" s="135">
        <v>32</v>
      </c>
      <c r="P39" s="135">
        <v>21</v>
      </c>
    </row>
    <row r="40" spans="1:16" x14ac:dyDescent="0.25">
      <c r="A40" s="136">
        <v>756</v>
      </c>
      <c r="B40" s="137" t="s">
        <v>567</v>
      </c>
      <c r="C40" s="137" t="s">
        <v>29</v>
      </c>
      <c r="D40" s="137" t="s">
        <v>603</v>
      </c>
      <c r="E40" s="134">
        <v>65</v>
      </c>
      <c r="F40" s="134">
        <v>7</v>
      </c>
      <c r="G40" s="133">
        <v>65</v>
      </c>
      <c r="H40" s="131">
        <v>36</v>
      </c>
      <c r="I40" s="132">
        <v>29</v>
      </c>
      <c r="J40" s="138">
        <v>5</v>
      </c>
      <c r="K40" s="138">
        <v>27</v>
      </c>
      <c r="L40" s="138">
        <v>4</v>
      </c>
      <c r="M40" s="135">
        <v>2</v>
      </c>
      <c r="N40" s="135">
        <v>16</v>
      </c>
      <c r="O40" s="135">
        <v>11</v>
      </c>
      <c r="P40" s="135">
        <v>12</v>
      </c>
    </row>
    <row r="41" spans="1:16" x14ac:dyDescent="0.25">
      <c r="A41" s="136">
        <v>757</v>
      </c>
      <c r="B41" s="137" t="s">
        <v>567</v>
      </c>
      <c r="C41" s="137" t="s">
        <v>29</v>
      </c>
      <c r="D41" s="137" t="s">
        <v>604</v>
      </c>
      <c r="E41" s="134">
        <v>729</v>
      </c>
      <c r="F41" s="134">
        <v>132</v>
      </c>
      <c r="G41" s="133">
        <v>729</v>
      </c>
      <c r="H41" s="131">
        <v>363</v>
      </c>
      <c r="I41" s="132">
        <v>366</v>
      </c>
      <c r="J41" s="138">
        <v>70</v>
      </c>
      <c r="K41" s="138">
        <v>228</v>
      </c>
      <c r="L41" s="138">
        <v>65</v>
      </c>
      <c r="M41" s="135">
        <v>62</v>
      </c>
      <c r="N41" s="135">
        <v>164</v>
      </c>
      <c r="O41" s="135">
        <v>140</v>
      </c>
      <c r="P41" s="135">
        <v>108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25" right="0.25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59"/>
  <sheetViews>
    <sheetView zoomScale="80" zoomScaleNormal="80" workbookViewId="0">
      <selection activeCell="G44" sqref="G44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</cols>
  <sheetData>
    <row r="1" spans="1:17" s="9" customFormat="1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s="5" customFormat="1" ht="63.75" x14ac:dyDescent="0.2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s="88" customFormat="1" x14ac:dyDescent="0.25">
      <c r="G3" s="88">
        <f>SUM(G6:G21,G25:G40)</f>
        <v>77569</v>
      </c>
      <c r="H3" s="88">
        <f t="shared" ref="H3:P3" si="0">SUM(H6:H21,H25:H40)</f>
        <v>37137</v>
      </c>
      <c r="I3" s="88">
        <f t="shared" si="0"/>
        <v>40432</v>
      </c>
      <c r="J3" s="88">
        <f t="shared" si="0"/>
        <v>8562</v>
      </c>
      <c r="K3" s="88">
        <f t="shared" si="0"/>
        <v>24114</v>
      </c>
      <c r="L3" s="88">
        <f t="shared" si="0"/>
        <v>4461</v>
      </c>
      <c r="M3" s="88">
        <f t="shared" si="0"/>
        <v>8448</v>
      </c>
      <c r="N3" s="88">
        <f t="shared" si="0"/>
        <v>20973</v>
      </c>
      <c r="O3" s="88">
        <f t="shared" si="0"/>
        <v>11011</v>
      </c>
      <c r="P3" s="88">
        <f t="shared" si="0"/>
        <v>19437</v>
      </c>
      <c r="Q3" s="40" t="s">
        <v>28</v>
      </c>
    </row>
    <row r="4" spans="1:17" s="6" customFormat="1" x14ac:dyDescent="0.25"/>
    <row r="5" spans="1:17" s="6" customFormat="1" x14ac:dyDescent="0.25">
      <c r="A5" s="20" t="s">
        <v>44</v>
      </c>
    </row>
    <row r="6" spans="1:17" x14ac:dyDescent="0.25">
      <c r="A6" s="13">
        <v>1</v>
      </c>
      <c r="B6" s="14" t="s">
        <v>26</v>
      </c>
      <c r="C6" s="14" t="s">
        <v>20</v>
      </c>
      <c r="D6" s="14" t="s">
        <v>27</v>
      </c>
      <c r="E6" s="15">
        <v>10548</v>
      </c>
      <c r="F6" s="15">
        <v>1883</v>
      </c>
      <c r="G6" s="12">
        <v>9163</v>
      </c>
      <c r="H6" s="10">
        <v>4757</v>
      </c>
      <c r="I6" s="11">
        <v>4406</v>
      </c>
      <c r="J6" s="17"/>
      <c r="K6" s="17">
        <v>3730</v>
      </c>
      <c r="L6" s="17">
        <v>1027</v>
      </c>
      <c r="M6" s="16"/>
      <c r="N6" s="16">
        <v>3048</v>
      </c>
      <c r="O6" s="16">
        <v>1358</v>
      </c>
      <c r="P6" s="16">
        <v>2502</v>
      </c>
    </row>
    <row r="7" spans="1:17" x14ac:dyDescent="0.25">
      <c r="A7" s="13">
        <v>2</v>
      </c>
      <c r="B7" s="14" t="s">
        <v>26</v>
      </c>
      <c r="C7" s="14" t="s">
        <v>1</v>
      </c>
      <c r="D7" s="14" t="s">
        <v>28</v>
      </c>
      <c r="E7" s="15">
        <v>45947</v>
      </c>
      <c r="F7" s="15">
        <v>13981</v>
      </c>
      <c r="G7" s="12">
        <v>44840</v>
      </c>
      <c r="H7" s="10">
        <v>20565</v>
      </c>
      <c r="I7" s="11">
        <v>24275</v>
      </c>
      <c r="J7" s="17"/>
      <c r="K7" s="17">
        <v>17790</v>
      </c>
      <c r="L7" s="17">
        <v>2775</v>
      </c>
      <c r="M7" s="16"/>
      <c r="N7" s="16">
        <v>15540</v>
      </c>
      <c r="O7" s="16">
        <v>8735</v>
      </c>
      <c r="P7" s="16">
        <v>13861</v>
      </c>
    </row>
    <row r="8" spans="1:17" x14ac:dyDescent="0.25">
      <c r="A8" s="13">
        <v>3</v>
      </c>
      <c r="B8" s="14" t="s">
        <v>26</v>
      </c>
      <c r="C8" s="14" t="s">
        <v>29</v>
      </c>
      <c r="D8" s="14" t="s">
        <v>30</v>
      </c>
      <c r="E8" s="15">
        <v>2</v>
      </c>
      <c r="F8" s="15">
        <v>0</v>
      </c>
      <c r="G8" s="12">
        <v>2</v>
      </c>
      <c r="H8" s="10">
        <v>1</v>
      </c>
      <c r="I8" s="11">
        <v>1</v>
      </c>
      <c r="J8" s="17"/>
      <c r="K8" s="17"/>
      <c r="L8" s="17">
        <v>1</v>
      </c>
      <c r="M8" s="16"/>
      <c r="N8" s="16"/>
      <c r="O8" s="16">
        <v>1</v>
      </c>
      <c r="P8" s="16"/>
    </row>
    <row r="9" spans="1:17" x14ac:dyDescent="0.25">
      <c r="A9" s="13">
        <v>4</v>
      </c>
      <c r="B9" s="14" t="s">
        <v>26</v>
      </c>
      <c r="C9" s="14" t="s">
        <v>20</v>
      </c>
      <c r="D9" s="14" t="s">
        <v>31</v>
      </c>
      <c r="E9" s="15">
        <v>357</v>
      </c>
      <c r="F9" s="15">
        <v>40</v>
      </c>
      <c r="G9" s="12">
        <v>206</v>
      </c>
      <c r="H9" s="10">
        <v>102</v>
      </c>
      <c r="I9" s="11">
        <v>104</v>
      </c>
      <c r="J9" s="17"/>
      <c r="K9" s="17">
        <v>52</v>
      </c>
      <c r="L9" s="17">
        <v>50</v>
      </c>
      <c r="M9" s="16"/>
      <c r="N9" s="16">
        <v>55</v>
      </c>
      <c r="O9" s="16">
        <v>49</v>
      </c>
      <c r="P9" s="16">
        <v>23</v>
      </c>
    </row>
    <row r="10" spans="1:17" x14ac:dyDescent="0.25">
      <c r="A10" s="13">
        <v>5</v>
      </c>
      <c r="B10" s="14" t="s">
        <v>26</v>
      </c>
      <c r="C10" s="14" t="s">
        <v>20</v>
      </c>
      <c r="D10" s="14" t="s">
        <v>32</v>
      </c>
      <c r="E10" s="15">
        <v>1329</v>
      </c>
      <c r="F10" s="15">
        <v>193</v>
      </c>
      <c r="G10" s="12">
        <v>1236</v>
      </c>
      <c r="H10" s="10">
        <v>627</v>
      </c>
      <c r="I10" s="11">
        <v>609</v>
      </c>
      <c r="J10" s="17"/>
      <c r="K10" s="17">
        <v>503</v>
      </c>
      <c r="L10" s="17">
        <v>124</v>
      </c>
      <c r="M10" s="16"/>
      <c r="N10" s="16">
        <v>456</v>
      </c>
      <c r="O10" s="16">
        <v>153</v>
      </c>
      <c r="P10" s="16">
        <v>289</v>
      </c>
    </row>
    <row r="11" spans="1:17" x14ac:dyDescent="0.25">
      <c r="A11" s="13">
        <v>6</v>
      </c>
      <c r="B11" s="14" t="s">
        <v>26</v>
      </c>
      <c r="C11" s="14" t="s">
        <v>20</v>
      </c>
      <c r="D11" s="14" t="s">
        <v>33</v>
      </c>
      <c r="E11" s="15">
        <v>0</v>
      </c>
      <c r="F11" s="15">
        <v>0</v>
      </c>
      <c r="G11" s="12">
        <v>0</v>
      </c>
      <c r="H11" s="10">
        <v>0</v>
      </c>
      <c r="I11" s="11">
        <v>0</v>
      </c>
      <c r="J11" s="17"/>
      <c r="K11" s="17"/>
      <c r="L11" s="17"/>
      <c r="M11" s="16"/>
      <c r="N11" s="16"/>
      <c r="O11" s="16"/>
      <c r="P11" s="16"/>
    </row>
    <row r="12" spans="1:17" x14ac:dyDescent="0.25">
      <c r="A12" s="13">
        <v>7</v>
      </c>
      <c r="B12" s="14" t="s">
        <v>26</v>
      </c>
      <c r="C12" s="14" t="s">
        <v>18</v>
      </c>
      <c r="D12" s="14" t="s">
        <v>34</v>
      </c>
      <c r="E12" s="15">
        <v>45</v>
      </c>
      <c r="F12" s="15">
        <v>0</v>
      </c>
      <c r="G12" s="12">
        <v>45</v>
      </c>
      <c r="H12" s="10">
        <v>24</v>
      </c>
      <c r="I12" s="11">
        <v>21</v>
      </c>
      <c r="J12" s="17"/>
      <c r="K12" s="17">
        <v>13</v>
      </c>
      <c r="L12" s="17">
        <v>11</v>
      </c>
      <c r="M12" s="16"/>
      <c r="N12" s="16">
        <v>9</v>
      </c>
      <c r="O12" s="16">
        <v>12</v>
      </c>
      <c r="P12" s="16">
        <v>2</v>
      </c>
    </row>
    <row r="13" spans="1:17" x14ac:dyDescent="0.25">
      <c r="A13" s="13">
        <v>8</v>
      </c>
      <c r="B13" s="14" t="s">
        <v>26</v>
      </c>
      <c r="C13" s="14" t="s">
        <v>20</v>
      </c>
      <c r="D13" s="14" t="s">
        <v>35</v>
      </c>
      <c r="E13" s="15">
        <v>0</v>
      </c>
      <c r="F13" s="15">
        <v>0</v>
      </c>
      <c r="G13" s="12">
        <v>0</v>
      </c>
      <c r="H13" s="10">
        <v>0</v>
      </c>
      <c r="I13" s="11">
        <v>0</v>
      </c>
      <c r="J13" s="17"/>
      <c r="K13" s="17"/>
      <c r="L13" s="17"/>
      <c r="M13" s="16"/>
      <c r="N13" s="16"/>
      <c r="O13" s="16"/>
      <c r="P13" s="16"/>
    </row>
    <row r="14" spans="1:17" x14ac:dyDescent="0.25">
      <c r="A14" s="13">
        <v>9</v>
      </c>
      <c r="B14" s="14" t="s">
        <v>26</v>
      </c>
      <c r="C14" s="14" t="s">
        <v>29</v>
      </c>
      <c r="D14" s="14" t="s">
        <v>36</v>
      </c>
      <c r="E14" s="15">
        <v>1</v>
      </c>
      <c r="F14" s="15">
        <v>0</v>
      </c>
      <c r="G14" s="12">
        <v>1</v>
      </c>
      <c r="H14" s="10">
        <v>1</v>
      </c>
      <c r="I14" s="11">
        <v>0</v>
      </c>
      <c r="J14" s="17"/>
      <c r="K14" s="17"/>
      <c r="L14" s="17">
        <v>1</v>
      </c>
      <c r="M14" s="16"/>
      <c r="N14" s="16"/>
      <c r="O14" s="16"/>
      <c r="P14" s="16"/>
    </row>
    <row r="15" spans="1:17" x14ac:dyDescent="0.25">
      <c r="A15" s="13">
        <v>10</v>
      </c>
      <c r="B15" s="14" t="s">
        <v>26</v>
      </c>
      <c r="C15" s="14" t="s">
        <v>20</v>
      </c>
      <c r="D15" s="14" t="s">
        <v>37</v>
      </c>
      <c r="E15" s="15">
        <v>0</v>
      </c>
      <c r="F15" s="15">
        <v>0</v>
      </c>
      <c r="G15" s="12">
        <v>0</v>
      </c>
      <c r="H15" s="10">
        <v>0</v>
      </c>
      <c r="I15" s="11">
        <v>0</v>
      </c>
      <c r="J15" s="17"/>
      <c r="K15" s="17"/>
      <c r="L15" s="17"/>
      <c r="M15" s="16"/>
      <c r="N15" s="16"/>
      <c r="O15" s="16"/>
      <c r="P15" s="16"/>
    </row>
    <row r="16" spans="1:17" x14ac:dyDescent="0.25">
      <c r="A16" s="13">
        <v>11</v>
      </c>
      <c r="B16" s="14" t="s">
        <v>26</v>
      </c>
      <c r="C16" s="14" t="s">
        <v>20</v>
      </c>
      <c r="D16" s="14" t="s">
        <v>38</v>
      </c>
      <c r="E16" s="15">
        <v>0</v>
      </c>
      <c r="F16" s="15">
        <v>0</v>
      </c>
      <c r="G16" s="12">
        <v>0</v>
      </c>
      <c r="H16" s="10">
        <v>0</v>
      </c>
      <c r="I16" s="11">
        <v>0</v>
      </c>
      <c r="J16" s="17"/>
      <c r="K16" s="17"/>
      <c r="L16" s="17"/>
      <c r="M16" s="16"/>
      <c r="N16" s="16"/>
      <c r="O16" s="16"/>
      <c r="P16" s="16"/>
    </row>
    <row r="17" spans="1:16" x14ac:dyDescent="0.25">
      <c r="A17" s="13">
        <v>12</v>
      </c>
      <c r="B17" s="14" t="s">
        <v>26</v>
      </c>
      <c r="C17" s="14" t="s">
        <v>20</v>
      </c>
      <c r="D17" s="14" t="s">
        <v>39</v>
      </c>
      <c r="E17" s="15">
        <v>5009</v>
      </c>
      <c r="F17" s="15">
        <v>1181</v>
      </c>
      <c r="G17" s="12">
        <v>4790</v>
      </c>
      <c r="H17" s="10">
        <v>2359</v>
      </c>
      <c r="I17" s="11">
        <v>2431</v>
      </c>
      <c r="J17" s="17"/>
      <c r="K17" s="17">
        <v>1961</v>
      </c>
      <c r="L17" s="17">
        <v>398</v>
      </c>
      <c r="M17" s="16"/>
      <c r="N17" s="16">
        <v>1805</v>
      </c>
      <c r="O17" s="16">
        <v>626</v>
      </c>
      <c r="P17" s="16">
        <v>1307</v>
      </c>
    </row>
    <row r="18" spans="1:16" x14ac:dyDescent="0.25">
      <c r="A18" s="13">
        <v>13</v>
      </c>
      <c r="B18" s="14" t="s">
        <v>26</v>
      </c>
      <c r="C18" s="14" t="s">
        <v>18</v>
      </c>
      <c r="D18" s="14" t="s">
        <v>40</v>
      </c>
      <c r="E18" s="15">
        <v>13</v>
      </c>
      <c r="F18" s="15">
        <v>0</v>
      </c>
      <c r="G18" s="12">
        <v>13</v>
      </c>
      <c r="H18" s="10">
        <v>7</v>
      </c>
      <c r="I18" s="11">
        <v>6</v>
      </c>
      <c r="J18" s="17"/>
      <c r="K18" s="17">
        <v>2</v>
      </c>
      <c r="L18" s="17">
        <v>5</v>
      </c>
      <c r="M18" s="16"/>
      <c r="N18" s="16">
        <v>5</v>
      </c>
      <c r="O18" s="16">
        <v>1</v>
      </c>
      <c r="P18" s="16">
        <v>2</v>
      </c>
    </row>
    <row r="19" spans="1:16" x14ac:dyDescent="0.25">
      <c r="A19" s="13">
        <v>14</v>
      </c>
      <c r="B19" s="14" t="s">
        <v>26</v>
      </c>
      <c r="C19" s="14" t="s">
        <v>18</v>
      </c>
      <c r="D19" s="14" t="s">
        <v>41</v>
      </c>
      <c r="E19" s="15">
        <v>287</v>
      </c>
      <c r="F19" s="15">
        <v>0</v>
      </c>
      <c r="G19" s="12">
        <v>261</v>
      </c>
      <c r="H19" s="10">
        <v>130</v>
      </c>
      <c r="I19" s="11">
        <v>131</v>
      </c>
      <c r="J19" s="17"/>
      <c r="K19" s="17">
        <v>62</v>
      </c>
      <c r="L19" s="17">
        <v>68</v>
      </c>
      <c r="M19" s="16"/>
      <c r="N19" s="16">
        <v>55</v>
      </c>
      <c r="O19" s="16">
        <v>76</v>
      </c>
      <c r="P19" s="16">
        <v>23</v>
      </c>
    </row>
    <row r="20" spans="1:16" x14ac:dyDescent="0.25">
      <c r="A20" s="13">
        <v>15</v>
      </c>
      <c r="B20" s="14" t="s">
        <v>26</v>
      </c>
      <c r="C20" s="14" t="s">
        <v>18</v>
      </c>
      <c r="D20" s="14" t="s">
        <v>42</v>
      </c>
      <c r="E20" s="15">
        <v>13</v>
      </c>
      <c r="F20" s="15">
        <v>0</v>
      </c>
      <c r="G20" s="12">
        <v>2</v>
      </c>
      <c r="H20" s="10">
        <v>2</v>
      </c>
      <c r="I20" s="11">
        <v>0</v>
      </c>
      <c r="J20" s="17"/>
      <c r="K20" s="17">
        <v>1</v>
      </c>
      <c r="L20" s="17">
        <v>1</v>
      </c>
      <c r="M20" s="16"/>
      <c r="N20" s="16"/>
      <c r="O20" s="16"/>
      <c r="P20" s="16"/>
    </row>
    <row r="21" spans="1:16" x14ac:dyDescent="0.25">
      <c r="A21" s="13">
        <v>16</v>
      </c>
      <c r="B21" s="14" t="s">
        <v>26</v>
      </c>
      <c r="C21" s="14" t="s">
        <v>18</v>
      </c>
      <c r="D21" s="14" t="s">
        <v>43</v>
      </c>
      <c r="E21" s="15">
        <v>0</v>
      </c>
      <c r="F21" s="15">
        <v>0</v>
      </c>
      <c r="G21" s="12">
        <v>0</v>
      </c>
      <c r="H21" s="10">
        <v>0</v>
      </c>
      <c r="I21" s="11">
        <v>0</v>
      </c>
      <c r="J21" s="17"/>
      <c r="K21" s="17"/>
      <c r="L21" s="17"/>
      <c r="M21" s="17"/>
      <c r="N21" s="17"/>
      <c r="O21" s="17"/>
      <c r="P21" s="17"/>
    </row>
    <row r="24" spans="1:16" x14ac:dyDescent="0.25">
      <c r="A24" s="21" t="s">
        <v>49</v>
      </c>
    </row>
    <row r="25" spans="1:16" x14ac:dyDescent="0.25">
      <c r="A25" s="26">
        <v>1</v>
      </c>
      <c r="B25" s="27" t="s">
        <v>26</v>
      </c>
      <c r="C25" s="27" t="s">
        <v>20</v>
      </c>
      <c r="D25" s="27" t="s">
        <v>27</v>
      </c>
      <c r="E25" s="28">
        <v>10548</v>
      </c>
      <c r="F25" s="28">
        <v>1883</v>
      </c>
      <c r="G25" s="25">
        <v>1791</v>
      </c>
      <c r="H25" s="23">
        <v>905</v>
      </c>
      <c r="I25" s="24">
        <v>886</v>
      </c>
      <c r="J25" s="30">
        <v>905</v>
      </c>
      <c r="K25" s="30"/>
      <c r="L25" s="30"/>
      <c r="M25" s="29">
        <v>886</v>
      </c>
      <c r="N25" s="29"/>
      <c r="O25" s="29"/>
      <c r="P25" s="63">
        <v>182</v>
      </c>
    </row>
    <row r="26" spans="1:16" x14ac:dyDescent="0.25">
      <c r="A26" s="26">
        <v>2</v>
      </c>
      <c r="B26" s="27" t="s">
        <v>26</v>
      </c>
      <c r="C26" s="27" t="s">
        <v>1</v>
      </c>
      <c r="D26" s="27" t="s">
        <v>28</v>
      </c>
      <c r="E26" s="28">
        <v>45947</v>
      </c>
      <c r="F26" s="28">
        <v>13981</v>
      </c>
      <c r="G26" s="25">
        <v>13905</v>
      </c>
      <c r="H26" s="23">
        <v>7019</v>
      </c>
      <c r="I26" s="24">
        <v>6886</v>
      </c>
      <c r="J26" s="30">
        <v>7019</v>
      </c>
      <c r="K26" s="30"/>
      <c r="L26" s="30"/>
      <c r="M26" s="29">
        <v>6886</v>
      </c>
      <c r="N26" s="29"/>
      <c r="O26" s="29"/>
      <c r="P26" s="63">
        <v>1126</v>
      </c>
    </row>
    <row r="27" spans="1:16" x14ac:dyDescent="0.25">
      <c r="A27" s="26">
        <v>3</v>
      </c>
      <c r="B27" s="27" t="s">
        <v>26</v>
      </c>
      <c r="C27" s="27" t="s">
        <v>29</v>
      </c>
      <c r="D27" s="27" t="s">
        <v>30</v>
      </c>
      <c r="E27" s="28">
        <v>2</v>
      </c>
      <c r="F27" s="28">
        <v>0</v>
      </c>
      <c r="G27" s="25">
        <v>0</v>
      </c>
      <c r="H27" s="23">
        <v>0</v>
      </c>
      <c r="I27" s="24">
        <v>0</v>
      </c>
      <c r="J27" s="30"/>
      <c r="K27" s="30"/>
      <c r="L27" s="30"/>
      <c r="M27" s="29"/>
      <c r="N27" s="29"/>
      <c r="O27" s="29"/>
      <c r="P27" s="63"/>
    </row>
    <row r="28" spans="1:16" x14ac:dyDescent="0.25">
      <c r="A28" s="26">
        <v>4</v>
      </c>
      <c r="B28" s="27" t="s">
        <v>26</v>
      </c>
      <c r="C28" s="27" t="s">
        <v>20</v>
      </c>
      <c r="D28" s="27" t="s">
        <v>31</v>
      </c>
      <c r="E28" s="28">
        <v>357</v>
      </c>
      <c r="F28" s="28">
        <v>40</v>
      </c>
      <c r="G28" s="25">
        <v>46</v>
      </c>
      <c r="H28" s="23">
        <v>20</v>
      </c>
      <c r="I28" s="24">
        <v>26</v>
      </c>
      <c r="J28" s="30">
        <v>20</v>
      </c>
      <c r="K28" s="30"/>
      <c r="L28" s="30"/>
      <c r="M28" s="29">
        <v>26</v>
      </c>
      <c r="N28" s="29"/>
      <c r="O28" s="29"/>
      <c r="P28" s="63">
        <v>5</v>
      </c>
    </row>
    <row r="29" spans="1:16" x14ac:dyDescent="0.25">
      <c r="A29" s="26">
        <v>5</v>
      </c>
      <c r="B29" s="27" t="s">
        <v>26</v>
      </c>
      <c r="C29" s="27" t="s">
        <v>20</v>
      </c>
      <c r="D29" s="27" t="s">
        <v>32</v>
      </c>
      <c r="E29" s="28">
        <v>1329</v>
      </c>
      <c r="F29" s="28">
        <v>193</v>
      </c>
      <c r="G29" s="25">
        <v>191</v>
      </c>
      <c r="H29" s="23">
        <v>81</v>
      </c>
      <c r="I29" s="24">
        <v>110</v>
      </c>
      <c r="J29" s="30">
        <v>81</v>
      </c>
      <c r="K29" s="30"/>
      <c r="L29" s="30"/>
      <c r="M29" s="29">
        <v>110</v>
      </c>
      <c r="N29" s="29"/>
      <c r="O29" s="29"/>
      <c r="P29" s="63">
        <v>15</v>
      </c>
    </row>
    <row r="30" spans="1:16" x14ac:dyDescent="0.25">
      <c r="A30" s="26">
        <v>6</v>
      </c>
      <c r="B30" s="27" t="s">
        <v>26</v>
      </c>
      <c r="C30" s="27" t="s">
        <v>20</v>
      </c>
      <c r="D30" s="27" t="s">
        <v>33</v>
      </c>
      <c r="E30" s="28">
        <v>0</v>
      </c>
      <c r="F30" s="28">
        <v>0</v>
      </c>
      <c r="G30" s="25">
        <v>0</v>
      </c>
      <c r="H30" s="23">
        <v>0</v>
      </c>
      <c r="I30" s="24">
        <v>0</v>
      </c>
      <c r="J30" s="30"/>
      <c r="K30" s="30"/>
      <c r="L30" s="30"/>
      <c r="M30" s="29"/>
      <c r="N30" s="29"/>
      <c r="O30" s="29"/>
      <c r="P30" s="63"/>
    </row>
    <row r="31" spans="1:16" x14ac:dyDescent="0.25">
      <c r="A31" s="26">
        <v>7</v>
      </c>
      <c r="B31" s="27" t="s">
        <v>26</v>
      </c>
      <c r="C31" s="27" t="s">
        <v>18</v>
      </c>
      <c r="D31" s="27" t="s">
        <v>34</v>
      </c>
      <c r="E31" s="28">
        <v>45</v>
      </c>
      <c r="F31" s="28">
        <v>0</v>
      </c>
      <c r="G31" s="25">
        <v>0</v>
      </c>
      <c r="H31" s="23">
        <v>0</v>
      </c>
      <c r="I31" s="24">
        <v>0</v>
      </c>
      <c r="J31" s="30"/>
      <c r="K31" s="30"/>
      <c r="L31" s="30"/>
      <c r="M31" s="29"/>
      <c r="N31" s="29"/>
      <c r="O31" s="29"/>
      <c r="P31" s="63"/>
    </row>
    <row r="32" spans="1:16" x14ac:dyDescent="0.25">
      <c r="A32" s="26">
        <v>8</v>
      </c>
      <c r="B32" s="27" t="s">
        <v>26</v>
      </c>
      <c r="C32" s="27" t="s">
        <v>20</v>
      </c>
      <c r="D32" s="27" t="s">
        <v>35</v>
      </c>
      <c r="E32" s="28">
        <v>0</v>
      </c>
      <c r="F32" s="28">
        <v>0</v>
      </c>
      <c r="G32" s="25">
        <v>0</v>
      </c>
      <c r="H32" s="23">
        <v>0</v>
      </c>
      <c r="I32" s="24">
        <v>0</v>
      </c>
      <c r="J32" s="30"/>
      <c r="K32" s="30"/>
      <c r="L32" s="30"/>
      <c r="M32" s="29"/>
      <c r="N32" s="29"/>
      <c r="O32" s="29"/>
      <c r="P32" s="63"/>
    </row>
    <row r="33" spans="1:17" x14ac:dyDescent="0.25">
      <c r="A33" s="26">
        <v>9</v>
      </c>
      <c r="B33" s="27" t="s">
        <v>26</v>
      </c>
      <c r="C33" s="27" t="s">
        <v>29</v>
      </c>
      <c r="D33" s="27" t="s">
        <v>36</v>
      </c>
      <c r="E33" s="28">
        <v>1</v>
      </c>
      <c r="F33" s="28">
        <v>0</v>
      </c>
      <c r="G33" s="25">
        <v>0</v>
      </c>
      <c r="H33" s="23">
        <v>0</v>
      </c>
      <c r="I33" s="24">
        <v>0</v>
      </c>
      <c r="J33" s="30"/>
      <c r="K33" s="30"/>
      <c r="L33" s="30"/>
      <c r="M33" s="29"/>
      <c r="N33" s="29"/>
      <c r="O33" s="29"/>
      <c r="P33" s="63"/>
    </row>
    <row r="34" spans="1:17" x14ac:dyDescent="0.25">
      <c r="A34" s="26">
        <v>10</v>
      </c>
      <c r="B34" s="27" t="s">
        <v>26</v>
      </c>
      <c r="C34" s="27" t="s">
        <v>20</v>
      </c>
      <c r="D34" s="27" t="s">
        <v>37</v>
      </c>
      <c r="E34" s="28">
        <v>0</v>
      </c>
      <c r="F34" s="28">
        <v>0</v>
      </c>
      <c r="G34" s="25">
        <v>0</v>
      </c>
      <c r="H34" s="23">
        <v>0</v>
      </c>
      <c r="I34" s="24">
        <v>0</v>
      </c>
      <c r="J34" s="30"/>
      <c r="K34" s="30"/>
      <c r="L34" s="30"/>
      <c r="M34" s="29"/>
      <c r="N34" s="29"/>
      <c r="O34" s="29"/>
      <c r="P34" s="63"/>
    </row>
    <row r="35" spans="1:17" x14ac:dyDescent="0.25">
      <c r="A35" s="26">
        <v>11</v>
      </c>
      <c r="B35" s="27" t="s">
        <v>26</v>
      </c>
      <c r="C35" s="27" t="s">
        <v>20</v>
      </c>
      <c r="D35" s="27" t="s">
        <v>38</v>
      </c>
      <c r="E35" s="28">
        <v>0</v>
      </c>
      <c r="F35" s="28">
        <v>0</v>
      </c>
      <c r="G35" s="25">
        <v>0</v>
      </c>
      <c r="H35" s="23">
        <v>0</v>
      </c>
      <c r="I35" s="24">
        <v>0</v>
      </c>
      <c r="J35" s="30"/>
      <c r="K35" s="30"/>
      <c r="L35" s="30"/>
      <c r="M35" s="29"/>
      <c r="N35" s="29"/>
      <c r="O35" s="29"/>
      <c r="P35" s="63"/>
    </row>
    <row r="36" spans="1:17" x14ac:dyDescent="0.25">
      <c r="A36" s="26">
        <v>12</v>
      </c>
      <c r="B36" s="27" t="s">
        <v>26</v>
      </c>
      <c r="C36" s="27" t="s">
        <v>20</v>
      </c>
      <c r="D36" s="27" t="s">
        <v>39</v>
      </c>
      <c r="E36" s="28">
        <v>5009</v>
      </c>
      <c r="F36" s="28">
        <v>1181</v>
      </c>
      <c r="G36" s="25">
        <v>1077</v>
      </c>
      <c r="H36" s="23">
        <v>537</v>
      </c>
      <c r="I36" s="24">
        <v>540</v>
      </c>
      <c r="J36" s="30">
        <v>537</v>
      </c>
      <c r="K36" s="30"/>
      <c r="L36" s="30"/>
      <c r="M36" s="29">
        <v>540</v>
      </c>
      <c r="N36" s="29"/>
      <c r="O36" s="29"/>
      <c r="P36" s="63">
        <v>100</v>
      </c>
    </row>
    <row r="37" spans="1:17" x14ac:dyDescent="0.25">
      <c r="A37" s="26">
        <v>13</v>
      </c>
      <c r="B37" s="27" t="s">
        <v>26</v>
      </c>
      <c r="C37" s="27" t="s">
        <v>18</v>
      </c>
      <c r="D37" s="27" t="s">
        <v>40</v>
      </c>
      <c r="E37" s="28">
        <v>13</v>
      </c>
      <c r="F37" s="28">
        <v>0</v>
      </c>
      <c r="G37" s="25">
        <v>0</v>
      </c>
      <c r="H37" s="23">
        <v>0</v>
      </c>
      <c r="I37" s="24">
        <v>0</v>
      </c>
      <c r="J37" s="30"/>
      <c r="K37" s="30"/>
      <c r="L37" s="30"/>
      <c r="M37" s="29"/>
      <c r="N37" s="29"/>
      <c r="O37" s="29"/>
      <c r="P37" s="63"/>
    </row>
    <row r="38" spans="1:17" x14ac:dyDescent="0.25">
      <c r="A38" s="26">
        <v>14</v>
      </c>
      <c r="B38" s="27" t="s">
        <v>26</v>
      </c>
      <c r="C38" s="27" t="s">
        <v>18</v>
      </c>
      <c r="D38" s="27" t="s">
        <v>41</v>
      </c>
      <c r="E38" s="28">
        <v>287</v>
      </c>
      <c r="F38" s="28">
        <v>0</v>
      </c>
      <c r="G38" s="25">
        <v>0</v>
      </c>
      <c r="H38" s="23">
        <v>0</v>
      </c>
      <c r="I38" s="24">
        <v>0</v>
      </c>
      <c r="J38" s="30"/>
      <c r="K38" s="30"/>
      <c r="L38" s="30"/>
      <c r="M38" s="29"/>
      <c r="N38" s="29"/>
      <c r="O38" s="29"/>
      <c r="P38" s="63"/>
    </row>
    <row r="39" spans="1:17" x14ac:dyDescent="0.25">
      <c r="A39" s="26">
        <v>15</v>
      </c>
      <c r="B39" s="27" t="s">
        <v>26</v>
      </c>
      <c r="C39" s="27" t="s">
        <v>18</v>
      </c>
      <c r="D39" s="27" t="s">
        <v>42</v>
      </c>
      <c r="E39" s="28">
        <v>13</v>
      </c>
      <c r="F39" s="28">
        <v>0</v>
      </c>
      <c r="G39" s="25">
        <v>0</v>
      </c>
      <c r="H39" s="23">
        <v>0</v>
      </c>
      <c r="I39" s="24">
        <v>0</v>
      </c>
      <c r="J39" s="30"/>
      <c r="K39" s="30"/>
      <c r="L39" s="30"/>
      <c r="M39" s="29"/>
      <c r="N39" s="29"/>
      <c r="O39" s="29"/>
      <c r="P39" s="63"/>
    </row>
    <row r="40" spans="1:17" x14ac:dyDescent="0.25">
      <c r="A40" s="26">
        <v>16</v>
      </c>
      <c r="B40" s="27" t="s">
        <v>26</v>
      </c>
      <c r="C40" s="27" t="s">
        <v>18</v>
      </c>
      <c r="D40" s="27" t="s">
        <v>43</v>
      </c>
      <c r="E40" s="28">
        <v>0</v>
      </c>
      <c r="F40" s="28">
        <v>0</v>
      </c>
      <c r="G40" s="25">
        <v>0</v>
      </c>
      <c r="H40" s="23">
        <v>0</v>
      </c>
      <c r="I40" s="24">
        <v>0</v>
      </c>
      <c r="J40" s="30"/>
      <c r="K40" s="30"/>
      <c r="L40" s="30"/>
      <c r="M40" s="29"/>
      <c r="N40" s="29"/>
      <c r="O40" s="29"/>
      <c r="P40" s="63"/>
    </row>
    <row r="42" spans="1:17" x14ac:dyDescent="0.25">
      <c r="B42" s="150" t="s">
        <v>656</v>
      </c>
    </row>
    <row r="43" spans="1:17" x14ac:dyDescent="0.25">
      <c r="A43" s="67">
        <v>1</v>
      </c>
      <c r="B43" s="68" t="s">
        <v>26</v>
      </c>
      <c r="C43" s="68" t="s">
        <v>20</v>
      </c>
      <c r="D43" s="68" t="s">
        <v>27</v>
      </c>
      <c r="E43" s="145">
        <v>10548</v>
      </c>
      <c r="F43" s="145">
        <v>1883</v>
      </c>
      <c r="G43" s="144">
        <f>H43+I43</f>
        <v>10954</v>
      </c>
      <c r="H43" s="142">
        <f>J43+K43+L43</f>
        <v>5662</v>
      </c>
      <c r="I43" s="143">
        <f>M43+N43+O43</f>
        <v>5292</v>
      </c>
      <c r="J43" s="149">
        <f>J6+J25</f>
        <v>905</v>
      </c>
      <c r="K43" s="149">
        <f t="shared" ref="K43:P43" si="1">K6+K25</f>
        <v>3730</v>
      </c>
      <c r="L43" s="149">
        <f t="shared" si="1"/>
        <v>1027</v>
      </c>
      <c r="M43" s="146">
        <f t="shared" si="1"/>
        <v>886</v>
      </c>
      <c r="N43" s="146">
        <f t="shared" si="1"/>
        <v>3048</v>
      </c>
      <c r="O43" s="146">
        <f t="shared" si="1"/>
        <v>1358</v>
      </c>
      <c r="P43" s="146">
        <f t="shared" si="1"/>
        <v>2684</v>
      </c>
      <c r="Q43" s="160"/>
    </row>
    <row r="44" spans="1:17" x14ac:dyDescent="0.25">
      <c r="A44" s="67">
        <v>2</v>
      </c>
      <c r="B44" s="68" t="s">
        <v>26</v>
      </c>
      <c r="C44" s="68" t="s">
        <v>1</v>
      </c>
      <c r="D44" s="68" t="s">
        <v>28</v>
      </c>
      <c r="E44" s="145">
        <v>45947</v>
      </c>
      <c r="F44" s="145">
        <v>13981</v>
      </c>
      <c r="G44" s="144">
        <f t="shared" ref="G44:G58" si="2">H44+I44</f>
        <v>58745</v>
      </c>
      <c r="H44" s="142">
        <f t="shared" ref="H44:H58" si="3">J44+K44+L44</f>
        <v>27584</v>
      </c>
      <c r="I44" s="143">
        <f t="shared" ref="I44:I58" si="4">M44+N44+O44</f>
        <v>31161</v>
      </c>
      <c r="J44" s="149">
        <f t="shared" ref="J44:P58" si="5">J7+J26</f>
        <v>7019</v>
      </c>
      <c r="K44" s="149">
        <f t="shared" si="5"/>
        <v>17790</v>
      </c>
      <c r="L44" s="149">
        <f t="shared" si="5"/>
        <v>2775</v>
      </c>
      <c r="M44" s="146">
        <f t="shared" si="5"/>
        <v>6886</v>
      </c>
      <c r="N44" s="146">
        <f t="shared" si="5"/>
        <v>15540</v>
      </c>
      <c r="O44" s="146">
        <f t="shared" si="5"/>
        <v>8735</v>
      </c>
      <c r="P44" s="146">
        <f t="shared" si="5"/>
        <v>14987</v>
      </c>
      <c r="Q44" s="160"/>
    </row>
    <row r="45" spans="1:17" x14ac:dyDescent="0.25">
      <c r="A45" s="67">
        <v>3</v>
      </c>
      <c r="B45" s="68" t="s">
        <v>26</v>
      </c>
      <c r="C45" s="68" t="s">
        <v>29</v>
      </c>
      <c r="D45" s="68" t="s">
        <v>30</v>
      </c>
      <c r="E45" s="145">
        <v>2</v>
      </c>
      <c r="F45" s="145">
        <v>0</v>
      </c>
      <c r="G45" s="144">
        <f t="shared" si="2"/>
        <v>2</v>
      </c>
      <c r="H45" s="142">
        <f t="shared" si="3"/>
        <v>1</v>
      </c>
      <c r="I45" s="143">
        <f t="shared" si="4"/>
        <v>1</v>
      </c>
      <c r="J45" s="149">
        <f t="shared" si="5"/>
        <v>0</v>
      </c>
      <c r="K45" s="149">
        <f t="shared" si="5"/>
        <v>0</v>
      </c>
      <c r="L45" s="149">
        <f t="shared" si="5"/>
        <v>1</v>
      </c>
      <c r="M45" s="146">
        <f t="shared" si="5"/>
        <v>0</v>
      </c>
      <c r="N45" s="146">
        <f t="shared" si="5"/>
        <v>0</v>
      </c>
      <c r="O45" s="146">
        <f t="shared" si="5"/>
        <v>1</v>
      </c>
      <c r="P45" s="146">
        <f t="shared" si="5"/>
        <v>0</v>
      </c>
      <c r="Q45" s="160"/>
    </row>
    <row r="46" spans="1:17" x14ac:dyDescent="0.25">
      <c r="A46" s="67">
        <v>4</v>
      </c>
      <c r="B46" s="68" t="s">
        <v>26</v>
      </c>
      <c r="C46" s="68" t="s">
        <v>20</v>
      </c>
      <c r="D46" s="68" t="s">
        <v>31</v>
      </c>
      <c r="E46" s="145">
        <v>357</v>
      </c>
      <c r="F46" s="145">
        <v>40</v>
      </c>
      <c r="G46" s="144">
        <f t="shared" si="2"/>
        <v>252</v>
      </c>
      <c r="H46" s="142">
        <f t="shared" si="3"/>
        <v>122</v>
      </c>
      <c r="I46" s="143">
        <f t="shared" si="4"/>
        <v>130</v>
      </c>
      <c r="J46" s="149">
        <f t="shared" si="5"/>
        <v>20</v>
      </c>
      <c r="K46" s="149">
        <f t="shared" si="5"/>
        <v>52</v>
      </c>
      <c r="L46" s="149">
        <f t="shared" si="5"/>
        <v>50</v>
      </c>
      <c r="M46" s="146">
        <f t="shared" si="5"/>
        <v>26</v>
      </c>
      <c r="N46" s="146">
        <f t="shared" si="5"/>
        <v>55</v>
      </c>
      <c r="O46" s="146">
        <f t="shared" si="5"/>
        <v>49</v>
      </c>
      <c r="P46" s="146">
        <f t="shared" si="5"/>
        <v>28</v>
      </c>
      <c r="Q46" s="160"/>
    </row>
    <row r="47" spans="1:17" x14ac:dyDescent="0.25">
      <c r="A47" s="67">
        <v>5</v>
      </c>
      <c r="B47" s="68" t="s">
        <v>26</v>
      </c>
      <c r="C47" s="68" t="s">
        <v>20</v>
      </c>
      <c r="D47" s="68" t="s">
        <v>32</v>
      </c>
      <c r="E47" s="145">
        <v>1329</v>
      </c>
      <c r="F47" s="145">
        <v>193</v>
      </c>
      <c r="G47" s="144">
        <f t="shared" si="2"/>
        <v>1427</v>
      </c>
      <c r="H47" s="142">
        <f t="shared" si="3"/>
        <v>708</v>
      </c>
      <c r="I47" s="143">
        <f t="shared" si="4"/>
        <v>719</v>
      </c>
      <c r="J47" s="149">
        <f t="shared" si="5"/>
        <v>81</v>
      </c>
      <c r="K47" s="149">
        <f t="shared" si="5"/>
        <v>503</v>
      </c>
      <c r="L47" s="149">
        <f t="shared" si="5"/>
        <v>124</v>
      </c>
      <c r="M47" s="146">
        <f t="shared" si="5"/>
        <v>110</v>
      </c>
      <c r="N47" s="146">
        <f t="shared" si="5"/>
        <v>456</v>
      </c>
      <c r="O47" s="146">
        <f t="shared" si="5"/>
        <v>153</v>
      </c>
      <c r="P47" s="146">
        <f t="shared" si="5"/>
        <v>304</v>
      </c>
      <c r="Q47" s="160"/>
    </row>
    <row r="48" spans="1:17" x14ac:dyDescent="0.25">
      <c r="A48" s="67">
        <v>6</v>
      </c>
      <c r="B48" s="68" t="s">
        <v>26</v>
      </c>
      <c r="C48" s="68" t="s">
        <v>20</v>
      </c>
      <c r="D48" s="68" t="s">
        <v>33</v>
      </c>
      <c r="E48" s="145">
        <v>0</v>
      </c>
      <c r="F48" s="145">
        <v>0</v>
      </c>
      <c r="G48" s="144">
        <f t="shared" si="2"/>
        <v>0</v>
      </c>
      <c r="H48" s="142">
        <f t="shared" si="3"/>
        <v>0</v>
      </c>
      <c r="I48" s="143">
        <f t="shared" si="4"/>
        <v>0</v>
      </c>
      <c r="J48" s="149">
        <f t="shared" si="5"/>
        <v>0</v>
      </c>
      <c r="K48" s="149">
        <f t="shared" si="5"/>
        <v>0</v>
      </c>
      <c r="L48" s="149">
        <f t="shared" si="5"/>
        <v>0</v>
      </c>
      <c r="M48" s="146">
        <f t="shared" si="5"/>
        <v>0</v>
      </c>
      <c r="N48" s="146">
        <f t="shared" si="5"/>
        <v>0</v>
      </c>
      <c r="O48" s="146">
        <f t="shared" si="5"/>
        <v>0</v>
      </c>
      <c r="P48" s="146">
        <f t="shared" si="5"/>
        <v>0</v>
      </c>
      <c r="Q48" s="160"/>
    </row>
    <row r="49" spans="1:17" x14ac:dyDescent="0.25">
      <c r="A49" s="67">
        <v>7</v>
      </c>
      <c r="B49" s="68" t="s">
        <v>26</v>
      </c>
      <c r="C49" s="68" t="s">
        <v>18</v>
      </c>
      <c r="D49" s="68" t="s">
        <v>34</v>
      </c>
      <c r="E49" s="145">
        <v>45</v>
      </c>
      <c r="F49" s="145">
        <v>0</v>
      </c>
      <c r="G49" s="144">
        <f t="shared" si="2"/>
        <v>45</v>
      </c>
      <c r="H49" s="142">
        <f t="shared" si="3"/>
        <v>24</v>
      </c>
      <c r="I49" s="143">
        <f t="shared" si="4"/>
        <v>21</v>
      </c>
      <c r="J49" s="149">
        <f t="shared" si="5"/>
        <v>0</v>
      </c>
      <c r="K49" s="149">
        <f t="shared" si="5"/>
        <v>13</v>
      </c>
      <c r="L49" s="149">
        <f t="shared" si="5"/>
        <v>11</v>
      </c>
      <c r="M49" s="146">
        <f t="shared" si="5"/>
        <v>0</v>
      </c>
      <c r="N49" s="146">
        <f t="shared" si="5"/>
        <v>9</v>
      </c>
      <c r="O49" s="146">
        <f t="shared" si="5"/>
        <v>12</v>
      </c>
      <c r="P49" s="146">
        <f t="shared" si="5"/>
        <v>2</v>
      </c>
      <c r="Q49" s="160"/>
    </row>
    <row r="50" spans="1:17" x14ac:dyDescent="0.25">
      <c r="A50" s="67">
        <v>8</v>
      </c>
      <c r="B50" s="68" t="s">
        <v>26</v>
      </c>
      <c r="C50" s="68" t="s">
        <v>20</v>
      </c>
      <c r="D50" s="68" t="s">
        <v>35</v>
      </c>
      <c r="E50" s="145">
        <v>0</v>
      </c>
      <c r="F50" s="145">
        <v>0</v>
      </c>
      <c r="G50" s="144">
        <f t="shared" si="2"/>
        <v>0</v>
      </c>
      <c r="H50" s="142">
        <f t="shared" si="3"/>
        <v>0</v>
      </c>
      <c r="I50" s="143">
        <f t="shared" si="4"/>
        <v>0</v>
      </c>
      <c r="J50" s="149">
        <f t="shared" si="5"/>
        <v>0</v>
      </c>
      <c r="K50" s="149">
        <f t="shared" si="5"/>
        <v>0</v>
      </c>
      <c r="L50" s="149">
        <f t="shared" si="5"/>
        <v>0</v>
      </c>
      <c r="M50" s="146">
        <f t="shared" si="5"/>
        <v>0</v>
      </c>
      <c r="N50" s="146">
        <f t="shared" si="5"/>
        <v>0</v>
      </c>
      <c r="O50" s="146">
        <f t="shared" si="5"/>
        <v>0</v>
      </c>
      <c r="P50" s="146">
        <f t="shared" si="5"/>
        <v>0</v>
      </c>
      <c r="Q50" s="160"/>
    </row>
    <row r="51" spans="1:17" x14ac:dyDescent="0.25">
      <c r="A51" s="67">
        <v>9</v>
      </c>
      <c r="B51" s="68" t="s">
        <v>26</v>
      </c>
      <c r="C51" s="68" t="s">
        <v>29</v>
      </c>
      <c r="D51" s="68" t="s">
        <v>36</v>
      </c>
      <c r="E51" s="145">
        <v>1</v>
      </c>
      <c r="F51" s="145">
        <v>0</v>
      </c>
      <c r="G51" s="144">
        <f t="shared" si="2"/>
        <v>1</v>
      </c>
      <c r="H51" s="142">
        <f t="shared" si="3"/>
        <v>1</v>
      </c>
      <c r="I51" s="143">
        <f t="shared" si="4"/>
        <v>0</v>
      </c>
      <c r="J51" s="149">
        <f t="shared" si="5"/>
        <v>0</v>
      </c>
      <c r="K51" s="149">
        <f t="shared" si="5"/>
        <v>0</v>
      </c>
      <c r="L51" s="149">
        <f t="shared" si="5"/>
        <v>1</v>
      </c>
      <c r="M51" s="146">
        <f t="shared" si="5"/>
        <v>0</v>
      </c>
      <c r="N51" s="146">
        <f t="shared" si="5"/>
        <v>0</v>
      </c>
      <c r="O51" s="146">
        <f t="shared" si="5"/>
        <v>0</v>
      </c>
      <c r="P51" s="146">
        <f t="shared" si="5"/>
        <v>0</v>
      </c>
      <c r="Q51" s="160"/>
    </row>
    <row r="52" spans="1:17" x14ac:dyDescent="0.25">
      <c r="A52" s="67">
        <v>10</v>
      </c>
      <c r="B52" s="68" t="s">
        <v>26</v>
      </c>
      <c r="C52" s="68" t="s">
        <v>20</v>
      </c>
      <c r="D52" s="68" t="s">
        <v>37</v>
      </c>
      <c r="E52" s="145">
        <v>0</v>
      </c>
      <c r="F52" s="145">
        <v>0</v>
      </c>
      <c r="G52" s="144">
        <f t="shared" si="2"/>
        <v>0</v>
      </c>
      <c r="H52" s="142">
        <f t="shared" si="3"/>
        <v>0</v>
      </c>
      <c r="I52" s="143">
        <f t="shared" si="4"/>
        <v>0</v>
      </c>
      <c r="J52" s="149">
        <f t="shared" si="5"/>
        <v>0</v>
      </c>
      <c r="K52" s="149">
        <f t="shared" si="5"/>
        <v>0</v>
      </c>
      <c r="L52" s="149">
        <f t="shared" si="5"/>
        <v>0</v>
      </c>
      <c r="M52" s="146">
        <f t="shared" si="5"/>
        <v>0</v>
      </c>
      <c r="N52" s="146">
        <f t="shared" si="5"/>
        <v>0</v>
      </c>
      <c r="O52" s="146">
        <f t="shared" si="5"/>
        <v>0</v>
      </c>
      <c r="P52" s="146">
        <f t="shared" si="5"/>
        <v>0</v>
      </c>
      <c r="Q52" s="160"/>
    </row>
    <row r="53" spans="1:17" x14ac:dyDescent="0.25">
      <c r="A53" s="67">
        <v>11</v>
      </c>
      <c r="B53" s="68" t="s">
        <v>26</v>
      </c>
      <c r="C53" s="68" t="s">
        <v>20</v>
      </c>
      <c r="D53" s="68" t="s">
        <v>38</v>
      </c>
      <c r="E53" s="145">
        <v>0</v>
      </c>
      <c r="F53" s="145">
        <v>0</v>
      </c>
      <c r="G53" s="144">
        <f t="shared" si="2"/>
        <v>0</v>
      </c>
      <c r="H53" s="142">
        <f t="shared" si="3"/>
        <v>0</v>
      </c>
      <c r="I53" s="143">
        <f t="shared" si="4"/>
        <v>0</v>
      </c>
      <c r="J53" s="149">
        <f t="shared" si="5"/>
        <v>0</v>
      </c>
      <c r="K53" s="149">
        <f t="shared" si="5"/>
        <v>0</v>
      </c>
      <c r="L53" s="149">
        <f t="shared" si="5"/>
        <v>0</v>
      </c>
      <c r="M53" s="146">
        <f t="shared" si="5"/>
        <v>0</v>
      </c>
      <c r="N53" s="146">
        <f t="shared" si="5"/>
        <v>0</v>
      </c>
      <c r="O53" s="146">
        <f t="shared" si="5"/>
        <v>0</v>
      </c>
      <c r="P53" s="146">
        <f t="shared" si="5"/>
        <v>0</v>
      </c>
      <c r="Q53" s="160"/>
    </row>
    <row r="54" spans="1:17" x14ac:dyDescent="0.25">
      <c r="A54" s="67">
        <v>12</v>
      </c>
      <c r="B54" s="68" t="s">
        <v>26</v>
      </c>
      <c r="C54" s="68" t="s">
        <v>20</v>
      </c>
      <c r="D54" s="68" t="s">
        <v>39</v>
      </c>
      <c r="E54" s="145">
        <v>5009</v>
      </c>
      <c r="F54" s="145">
        <v>1181</v>
      </c>
      <c r="G54" s="144">
        <f t="shared" si="2"/>
        <v>5867</v>
      </c>
      <c r="H54" s="142">
        <f t="shared" si="3"/>
        <v>2896</v>
      </c>
      <c r="I54" s="143">
        <f t="shared" si="4"/>
        <v>2971</v>
      </c>
      <c r="J54" s="149">
        <f t="shared" si="5"/>
        <v>537</v>
      </c>
      <c r="K54" s="149">
        <f t="shared" si="5"/>
        <v>1961</v>
      </c>
      <c r="L54" s="149">
        <f t="shared" si="5"/>
        <v>398</v>
      </c>
      <c r="M54" s="146">
        <f t="shared" si="5"/>
        <v>540</v>
      </c>
      <c r="N54" s="146">
        <f t="shared" si="5"/>
        <v>1805</v>
      </c>
      <c r="O54" s="146">
        <f t="shared" si="5"/>
        <v>626</v>
      </c>
      <c r="P54" s="146">
        <f t="shared" si="5"/>
        <v>1407</v>
      </c>
      <c r="Q54" s="160"/>
    </row>
    <row r="55" spans="1:17" x14ac:dyDescent="0.25">
      <c r="A55" s="67">
        <v>13</v>
      </c>
      <c r="B55" s="68" t="s">
        <v>26</v>
      </c>
      <c r="C55" s="68" t="s">
        <v>18</v>
      </c>
      <c r="D55" s="68" t="s">
        <v>40</v>
      </c>
      <c r="E55" s="145">
        <v>13</v>
      </c>
      <c r="F55" s="145">
        <v>0</v>
      </c>
      <c r="G55" s="144">
        <f t="shared" si="2"/>
        <v>13</v>
      </c>
      <c r="H55" s="142">
        <f t="shared" si="3"/>
        <v>7</v>
      </c>
      <c r="I55" s="143">
        <f t="shared" si="4"/>
        <v>6</v>
      </c>
      <c r="J55" s="149">
        <f t="shared" si="5"/>
        <v>0</v>
      </c>
      <c r="K55" s="149">
        <f t="shared" si="5"/>
        <v>2</v>
      </c>
      <c r="L55" s="149">
        <f t="shared" si="5"/>
        <v>5</v>
      </c>
      <c r="M55" s="146">
        <f t="shared" si="5"/>
        <v>0</v>
      </c>
      <c r="N55" s="146">
        <f t="shared" si="5"/>
        <v>5</v>
      </c>
      <c r="O55" s="146">
        <f t="shared" si="5"/>
        <v>1</v>
      </c>
      <c r="P55" s="146">
        <f t="shared" si="5"/>
        <v>2</v>
      </c>
      <c r="Q55" s="160"/>
    </row>
    <row r="56" spans="1:17" x14ac:dyDescent="0.25">
      <c r="A56" s="67">
        <v>14</v>
      </c>
      <c r="B56" s="68" t="s">
        <v>26</v>
      </c>
      <c r="C56" s="68" t="s">
        <v>18</v>
      </c>
      <c r="D56" s="68" t="s">
        <v>41</v>
      </c>
      <c r="E56" s="145">
        <v>287</v>
      </c>
      <c r="F56" s="145">
        <v>0</v>
      </c>
      <c r="G56" s="144">
        <f t="shared" si="2"/>
        <v>261</v>
      </c>
      <c r="H56" s="142">
        <f t="shared" si="3"/>
        <v>130</v>
      </c>
      <c r="I56" s="143">
        <f t="shared" si="4"/>
        <v>131</v>
      </c>
      <c r="J56" s="149">
        <f t="shared" si="5"/>
        <v>0</v>
      </c>
      <c r="K56" s="149">
        <f t="shared" si="5"/>
        <v>62</v>
      </c>
      <c r="L56" s="149">
        <f t="shared" si="5"/>
        <v>68</v>
      </c>
      <c r="M56" s="146">
        <f t="shared" si="5"/>
        <v>0</v>
      </c>
      <c r="N56" s="146">
        <f t="shared" si="5"/>
        <v>55</v>
      </c>
      <c r="O56" s="146">
        <f t="shared" si="5"/>
        <v>76</v>
      </c>
      <c r="P56" s="146">
        <f t="shared" si="5"/>
        <v>23</v>
      </c>
      <c r="Q56" s="160"/>
    </row>
    <row r="57" spans="1:17" x14ac:dyDescent="0.25">
      <c r="A57" s="67">
        <v>15</v>
      </c>
      <c r="B57" s="68" t="s">
        <v>26</v>
      </c>
      <c r="C57" s="68" t="s">
        <v>18</v>
      </c>
      <c r="D57" s="68" t="s">
        <v>42</v>
      </c>
      <c r="E57" s="145">
        <v>13</v>
      </c>
      <c r="F57" s="145">
        <v>0</v>
      </c>
      <c r="G57" s="144">
        <f t="shared" si="2"/>
        <v>2</v>
      </c>
      <c r="H57" s="142">
        <f t="shared" si="3"/>
        <v>2</v>
      </c>
      <c r="I57" s="143">
        <f t="shared" si="4"/>
        <v>0</v>
      </c>
      <c r="J57" s="149">
        <f t="shared" si="5"/>
        <v>0</v>
      </c>
      <c r="K57" s="149">
        <f t="shared" si="5"/>
        <v>1</v>
      </c>
      <c r="L57" s="149">
        <f t="shared" si="5"/>
        <v>1</v>
      </c>
      <c r="M57" s="146">
        <f t="shared" si="5"/>
        <v>0</v>
      </c>
      <c r="N57" s="146">
        <f t="shared" si="5"/>
        <v>0</v>
      </c>
      <c r="O57" s="146">
        <f t="shared" si="5"/>
        <v>0</v>
      </c>
      <c r="P57" s="146">
        <f t="shared" si="5"/>
        <v>0</v>
      </c>
      <c r="Q57" s="160"/>
    </row>
    <row r="58" spans="1:17" x14ac:dyDescent="0.25">
      <c r="A58" s="67">
        <v>16</v>
      </c>
      <c r="B58" s="68" t="s">
        <v>26</v>
      </c>
      <c r="C58" s="68" t="s">
        <v>18</v>
      </c>
      <c r="D58" s="68" t="s">
        <v>43</v>
      </c>
      <c r="E58" s="145">
        <v>0</v>
      </c>
      <c r="F58" s="145">
        <v>0</v>
      </c>
      <c r="G58" s="144">
        <f t="shared" si="2"/>
        <v>0</v>
      </c>
      <c r="H58" s="142">
        <f t="shared" si="3"/>
        <v>0</v>
      </c>
      <c r="I58" s="143">
        <f t="shared" si="4"/>
        <v>0</v>
      </c>
      <c r="J58" s="149">
        <f t="shared" si="5"/>
        <v>0</v>
      </c>
      <c r="K58" s="149">
        <f t="shared" si="5"/>
        <v>0</v>
      </c>
      <c r="L58" s="149">
        <f t="shared" si="5"/>
        <v>0</v>
      </c>
      <c r="M58" s="146">
        <f t="shared" si="5"/>
        <v>0</v>
      </c>
      <c r="N58" s="146">
        <f t="shared" si="5"/>
        <v>0</v>
      </c>
      <c r="O58" s="146">
        <f t="shared" si="5"/>
        <v>0</v>
      </c>
      <c r="P58" s="146">
        <f t="shared" si="5"/>
        <v>0</v>
      </c>
      <c r="Q58" s="160"/>
    </row>
    <row r="59" spans="1:17" x14ac:dyDescent="0.25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27"/>
  <sheetViews>
    <sheetView zoomScale="80" zoomScaleNormal="80" workbookViewId="0">
      <selection activeCell="G34" sqref="G34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</cols>
  <sheetData>
    <row r="1" spans="1:17" s="22" customFormat="1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s="5" customFormat="1" ht="63.75" x14ac:dyDescent="0.2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s="5" customFormat="1" x14ac:dyDescent="0.25">
      <c r="A3" s="7"/>
      <c r="B3" s="8"/>
      <c r="C3" s="18"/>
      <c r="D3" s="8"/>
      <c r="E3" s="31"/>
      <c r="F3" s="31"/>
      <c r="G3" s="31">
        <f>SUM(G5:G27)</f>
        <v>28832</v>
      </c>
      <c r="H3" s="130">
        <f t="shared" ref="H3:P3" si="0">SUM(H5:H27)</f>
        <v>13228</v>
      </c>
      <c r="I3" s="130">
        <f t="shared" si="0"/>
        <v>15604</v>
      </c>
      <c r="J3" s="130">
        <f t="shared" si="0"/>
        <v>2665</v>
      </c>
      <c r="K3" s="130">
        <f t="shared" si="0"/>
        <v>7412</v>
      </c>
      <c r="L3" s="130">
        <f t="shared" si="0"/>
        <v>3151</v>
      </c>
      <c r="M3" s="130">
        <f t="shared" si="0"/>
        <v>2492</v>
      </c>
      <c r="N3" s="130">
        <f t="shared" si="0"/>
        <v>6345</v>
      </c>
      <c r="O3" s="130">
        <f t="shared" si="0"/>
        <v>6767</v>
      </c>
      <c r="P3" s="130">
        <f t="shared" si="0"/>
        <v>5489</v>
      </c>
      <c r="Q3" s="139" t="s">
        <v>57</v>
      </c>
    </row>
    <row r="4" spans="1:17" x14ac:dyDescent="0.25">
      <c r="A4" s="21" t="s">
        <v>74</v>
      </c>
    </row>
    <row r="5" spans="1:17" x14ac:dyDescent="0.25">
      <c r="A5" s="36">
        <v>17</v>
      </c>
      <c r="B5" s="37" t="s">
        <v>50</v>
      </c>
      <c r="C5" s="37" t="s">
        <v>18</v>
      </c>
      <c r="D5" s="37" t="s">
        <v>51</v>
      </c>
      <c r="E5" s="35">
        <v>359</v>
      </c>
      <c r="F5" s="35">
        <v>58</v>
      </c>
      <c r="G5" s="34">
        <v>348</v>
      </c>
      <c r="H5" s="32">
        <v>173</v>
      </c>
      <c r="I5" s="33">
        <v>175</v>
      </c>
      <c r="J5" s="39">
        <v>38</v>
      </c>
      <c r="K5" s="39">
        <v>115</v>
      </c>
      <c r="L5" s="39">
        <v>20</v>
      </c>
      <c r="M5" s="38">
        <v>23</v>
      </c>
      <c r="N5" s="38">
        <v>97</v>
      </c>
      <c r="O5" s="38">
        <v>55</v>
      </c>
      <c r="P5" s="38">
        <v>89</v>
      </c>
    </row>
    <row r="6" spans="1:17" x14ac:dyDescent="0.25">
      <c r="A6" s="36">
        <v>18</v>
      </c>
      <c r="B6" s="37" t="s">
        <v>50</v>
      </c>
      <c r="C6" s="37" t="s">
        <v>29</v>
      </c>
      <c r="D6" s="37" t="s">
        <v>51</v>
      </c>
      <c r="E6" s="35">
        <v>91</v>
      </c>
      <c r="F6" s="35">
        <v>2</v>
      </c>
      <c r="G6" s="34">
        <v>91</v>
      </c>
      <c r="H6" s="32">
        <v>45</v>
      </c>
      <c r="I6" s="33">
        <v>46</v>
      </c>
      <c r="J6" s="39">
        <v>2</v>
      </c>
      <c r="K6" s="39">
        <v>33</v>
      </c>
      <c r="L6" s="39">
        <v>10</v>
      </c>
      <c r="M6" s="38">
        <v>0</v>
      </c>
      <c r="N6" s="38">
        <v>23</v>
      </c>
      <c r="O6" s="38">
        <v>23</v>
      </c>
      <c r="P6" s="38">
        <v>19</v>
      </c>
    </row>
    <row r="7" spans="1:17" x14ac:dyDescent="0.25">
      <c r="A7" s="36">
        <v>19</v>
      </c>
      <c r="B7" s="37" t="s">
        <v>50</v>
      </c>
      <c r="C7" s="37" t="s">
        <v>29</v>
      </c>
      <c r="D7" s="37" t="s">
        <v>52</v>
      </c>
      <c r="E7" s="35">
        <v>0</v>
      </c>
      <c r="F7" s="35">
        <v>0</v>
      </c>
      <c r="G7" s="34">
        <v>0</v>
      </c>
      <c r="H7" s="32">
        <v>0</v>
      </c>
      <c r="I7" s="33">
        <v>0</v>
      </c>
      <c r="J7" s="39">
        <v>0</v>
      </c>
      <c r="K7" s="39">
        <v>0</v>
      </c>
      <c r="L7" s="39">
        <v>0</v>
      </c>
      <c r="M7" s="38">
        <v>0</v>
      </c>
      <c r="N7" s="38">
        <v>0</v>
      </c>
      <c r="O7" s="38">
        <v>0</v>
      </c>
      <c r="P7" s="38">
        <v>0</v>
      </c>
    </row>
    <row r="8" spans="1:17" x14ac:dyDescent="0.25">
      <c r="A8" s="36">
        <v>20</v>
      </c>
      <c r="B8" s="37" t="s">
        <v>50</v>
      </c>
      <c r="C8" s="37" t="s">
        <v>53</v>
      </c>
      <c r="D8" s="37" t="s">
        <v>54</v>
      </c>
      <c r="E8" s="35">
        <v>103</v>
      </c>
      <c r="F8" s="35">
        <v>0</v>
      </c>
      <c r="G8" s="34">
        <v>103</v>
      </c>
      <c r="H8" s="32">
        <v>51</v>
      </c>
      <c r="I8" s="33">
        <v>52</v>
      </c>
      <c r="J8" s="39">
        <v>0</v>
      </c>
      <c r="K8" s="39">
        <v>39</v>
      </c>
      <c r="L8" s="39">
        <v>12</v>
      </c>
      <c r="M8" s="38">
        <v>0</v>
      </c>
      <c r="N8" s="38">
        <v>27</v>
      </c>
      <c r="O8" s="38">
        <v>25</v>
      </c>
      <c r="P8" s="38">
        <v>23</v>
      </c>
    </row>
    <row r="9" spans="1:17" x14ac:dyDescent="0.25">
      <c r="A9" s="36">
        <v>21</v>
      </c>
      <c r="B9" s="37" t="s">
        <v>50</v>
      </c>
      <c r="C9" s="37" t="s">
        <v>20</v>
      </c>
      <c r="D9" s="37" t="s">
        <v>55</v>
      </c>
      <c r="E9" s="35">
        <v>542</v>
      </c>
      <c r="F9" s="35">
        <v>92</v>
      </c>
      <c r="G9" s="34">
        <v>617</v>
      </c>
      <c r="H9" s="32">
        <v>293</v>
      </c>
      <c r="I9" s="33">
        <v>324</v>
      </c>
      <c r="J9" s="39">
        <v>34</v>
      </c>
      <c r="K9" s="39">
        <v>213</v>
      </c>
      <c r="L9" s="39">
        <v>46</v>
      </c>
      <c r="M9" s="38">
        <v>41</v>
      </c>
      <c r="N9" s="38">
        <v>165</v>
      </c>
      <c r="O9" s="38">
        <v>118</v>
      </c>
      <c r="P9" s="38">
        <v>140</v>
      </c>
    </row>
    <row r="10" spans="1:17" x14ac:dyDescent="0.25">
      <c r="A10" s="36">
        <v>22</v>
      </c>
      <c r="B10" s="37" t="s">
        <v>50</v>
      </c>
      <c r="C10" s="37" t="s">
        <v>29</v>
      </c>
      <c r="D10" s="37" t="s">
        <v>56</v>
      </c>
      <c r="E10" s="35">
        <v>3</v>
      </c>
      <c r="F10" s="35">
        <v>1</v>
      </c>
      <c r="G10" s="34">
        <v>2</v>
      </c>
      <c r="H10" s="32">
        <v>0</v>
      </c>
      <c r="I10" s="33">
        <v>2</v>
      </c>
      <c r="J10" s="39">
        <v>0</v>
      </c>
      <c r="K10" s="39">
        <v>0</v>
      </c>
      <c r="L10" s="39">
        <v>0</v>
      </c>
      <c r="M10" s="38">
        <v>1</v>
      </c>
      <c r="N10" s="38">
        <v>1</v>
      </c>
      <c r="O10" s="38">
        <v>0</v>
      </c>
      <c r="P10" s="38">
        <v>1</v>
      </c>
    </row>
    <row r="11" spans="1:17" x14ac:dyDescent="0.25">
      <c r="A11" s="36">
        <v>23</v>
      </c>
      <c r="B11" s="37" t="s">
        <v>50</v>
      </c>
      <c r="C11" s="37" t="s">
        <v>1</v>
      </c>
      <c r="D11" s="37" t="s">
        <v>57</v>
      </c>
      <c r="E11" s="35">
        <v>28008</v>
      </c>
      <c r="F11" s="35">
        <v>5095</v>
      </c>
      <c r="G11" s="34">
        <v>26766</v>
      </c>
      <c r="H11" s="32">
        <v>12196</v>
      </c>
      <c r="I11" s="33">
        <v>14570</v>
      </c>
      <c r="J11" s="39">
        <v>2517</v>
      </c>
      <c r="K11" s="39">
        <v>6685</v>
      </c>
      <c r="L11" s="39">
        <v>2994</v>
      </c>
      <c r="M11" s="38">
        <v>2365</v>
      </c>
      <c r="N11" s="38">
        <v>5838</v>
      </c>
      <c r="O11" s="38">
        <v>6367</v>
      </c>
      <c r="P11" s="38">
        <v>5053</v>
      </c>
    </row>
    <row r="12" spans="1:17" x14ac:dyDescent="0.25">
      <c r="A12" s="36">
        <v>24</v>
      </c>
      <c r="B12" s="37" t="s">
        <v>50</v>
      </c>
      <c r="C12" s="37" t="s">
        <v>20</v>
      </c>
      <c r="D12" s="37" t="s">
        <v>58</v>
      </c>
      <c r="E12" s="35">
        <v>0</v>
      </c>
      <c r="F12" s="35">
        <v>0</v>
      </c>
      <c r="G12" s="34">
        <v>0</v>
      </c>
      <c r="H12" s="32">
        <v>0</v>
      </c>
      <c r="I12" s="33">
        <v>0</v>
      </c>
      <c r="J12" s="39">
        <v>0</v>
      </c>
      <c r="K12" s="39">
        <v>0</v>
      </c>
      <c r="L12" s="39">
        <v>0</v>
      </c>
      <c r="M12" s="38">
        <v>0</v>
      </c>
      <c r="N12" s="38">
        <v>0</v>
      </c>
      <c r="O12" s="38">
        <v>0</v>
      </c>
      <c r="P12" s="38">
        <v>0</v>
      </c>
    </row>
    <row r="13" spans="1:17" x14ac:dyDescent="0.25">
      <c r="A13" s="36">
        <v>25</v>
      </c>
      <c r="B13" s="37" t="s">
        <v>50</v>
      </c>
      <c r="C13" s="37" t="s">
        <v>29</v>
      </c>
      <c r="D13" s="37" t="s">
        <v>59</v>
      </c>
      <c r="E13" s="35">
        <v>0</v>
      </c>
      <c r="F13" s="35">
        <v>0</v>
      </c>
      <c r="G13" s="34">
        <v>0</v>
      </c>
      <c r="H13" s="32">
        <v>0</v>
      </c>
      <c r="I13" s="33">
        <v>0</v>
      </c>
      <c r="J13" s="39">
        <v>0</v>
      </c>
      <c r="K13" s="39">
        <v>0</v>
      </c>
      <c r="L13" s="39">
        <v>0</v>
      </c>
      <c r="M13" s="38">
        <v>0</v>
      </c>
      <c r="N13" s="38">
        <v>0</v>
      </c>
      <c r="O13" s="38">
        <v>0</v>
      </c>
      <c r="P13" s="38">
        <v>0</v>
      </c>
    </row>
    <row r="14" spans="1:17" x14ac:dyDescent="0.25">
      <c r="A14" s="36">
        <v>26</v>
      </c>
      <c r="B14" s="37" t="s">
        <v>50</v>
      </c>
      <c r="C14" s="37" t="s">
        <v>18</v>
      </c>
      <c r="D14" s="37" t="s">
        <v>60</v>
      </c>
      <c r="E14" s="35">
        <v>0</v>
      </c>
      <c r="F14" s="35">
        <v>0</v>
      </c>
      <c r="G14" s="34">
        <v>0</v>
      </c>
      <c r="H14" s="32">
        <v>0</v>
      </c>
      <c r="I14" s="33">
        <v>0</v>
      </c>
      <c r="J14" s="39">
        <v>0</v>
      </c>
      <c r="K14" s="39">
        <v>0</v>
      </c>
      <c r="L14" s="39">
        <v>0</v>
      </c>
      <c r="M14" s="38">
        <v>0</v>
      </c>
      <c r="N14" s="38">
        <v>0</v>
      </c>
      <c r="O14" s="38">
        <v>0</v>
      </c>
      <c r="P14" s="38">
        <v>0</v>
      </c>
    </row>
    <row r="15" spans="1:17" x14ac:dyDescent="0.25">
      <c r="A15" s="36">
        <v>27</v>
      </c>
      <c r="B15" s="37" t="s">
        <v>50</v>
      </c>
      <c r="C15" s="37" t="s">
        <v>18</v>
      </c>
      <c r="D15" s="37" t="s">
        <v>61</v>
      </c>
      <c r="E15" s="35">
        <v>0</v>
      </c>
      <c r="F15" s="35">
        <v>0</v>
      </c>
      <c r="G15" s="34">
        <v>0</v>
      </c>
      <c r="H15" s="32">
        <v>0</v>
      </c>
      <c r="I15" s="33">
        <v>0</v>
      </c>
      <c r="J15" s="39">
        <v>0</v>
      </c>
      <c r="K15" s="39">
        <v>0</v>
      </c>
      <c r="L15" s="39">
        <v>0</v>
      </c>
      <c r="M15" s="38">
        <v>0</v>
      </c>
      <c r="N15" s="38">
        <v>0</v>
      </c>
      <c r="O15" s="38">
        <v>0</v>
      </c>
      <c r="P15" s="38">
        <v>0</v>
      </c>
    </row>
    <row r="16" spans="1:17" x14ac:dyDescent="0.25">
      <c r="A16" s="36">
        <v>28</v>
      </c>
      <c r="B16" s="37" t="s">
        <v>50</v>
      </c>
      <c r="C16" s="37" t="s">
        <v>53</v>
      </c>
      <c r="D16" s="37" t="s">
        <v>62</v>
      </c>
      <c r="E16" s="35">
        <v>157</v>
      </c>
      <c r="F16" s="35">
        <v>19</v>
      </c>
      <c r="G16" s="34">
        <v>157</v>
      </c>
      <c r="H16" s="32">
        <v>77</v>
      </c>
      <c r="I16" s="33">
        <v>80</v>
      </c>
      <c r="J16" s="39">
        <v>12</v>
      </c>
      <c r="K16" s="39">
        <v>57</v>
      </c>
      <c r="L16" s="39">
        <v>8</v>
      </c>
      <c r="M16" s="38">
        <v>7</v>
      </c>
      <c r="N16" s="38">
        <v>35</v>
      </c>
      <c r="O16" s="38">
        <v>38</v>
      </c>
      <c r="P16" s="38">
        <v>27</v>
      </c>
    </row>
    <row r="17" spans="1:16" x14ac:dyDescent="0.25">
      <c r="A17" s="36">
        <v>29</v>
      </c>
      <c r="B17" s="37" t="s">
        <v>50</v>
      </c>
      <c r="C17" s="37" t="s">
        <v>18</v>
      </c>
      <c r="D17" s="37" t="s">
        <v>63</v>
      </c>
      <c r="E17" s="35">
        <v>0</v>
      </c>
      <c r="F17" s="35">
        <v>0</v>
      </c>
      <c r="G17" s="34">
        <v>0</v>
      </c>
      <c r="H17" s="32">
        <v>0</v>
      </c>
      <c r="I17" s="33">
        <v>0</v>
      </c>
      <c r="J17" s="39">
        <v>0</v>
      </c>
      <c r="K17" s="39">
        <v>0</v>
      </c>
      <c r="L17" s="39">
        <v>0</v>
      </c>
      <c r="M17" s="38">
        <v>0</v>
      </c>
      <c r="N17" s="38">
        <v>0</v>
      </c>
      <c r="O17" s="38">
        <v>0</v>
      </c>
      <c r="P17" s="38">
        <v>0</v>
      </c>
    </row>
    <row r="18" spans="1:16" x14ac:dyDescent="0.25">
      <c r="A18" s="36">
        <v>30</v>
      </c>
      <c r="B18" s="37" t="s">
        <v>50</v>
      </c>
      <c r="C18" s="37" t="s">
        <v>18</v>
      </c>
      <c r="D18" s="37" t="s">
        <v>64</v>
      </c>
      <c r="E18" s="35">
        <v>31</v>
      </c>
      <c r="F18" s="35">
        <v>2</v>
      </c>
      <c r="G18" s="34">
        <v>31</v>
      </c>
      <c r="H18" s="32">
        <v>16</v>
      </c>
      <c r="I18" s="33">
        <v>15</v>
      </c>
      <c r="J18" s="39">
        <v>2</v>
      </c>
      <c r="K18" s="39">
        <v>12</v>
      </c>
      <c r="L18" s="39">
        <v>2</v>
      </c>
      <c r="M18" s="38">
        <v>0</v>
      </c>
      <c r="N18" s="38">
        <v>11</v>
      </c>
      <c r="O18" s="38">
        <v>4</v>
      </c>
      <c r="P18" s="38">
        <v>9</v>
      </c>
    </row>
    <row r="19" spans="1:16" x14ac:dyDescent="0.25">
      <c r="A19" s="36">
        <v>31</v>
      </c>
      <c r="B19" s="37" t="s">
        <v>50</v>
      </c>
      <c r="C19" s="37" t="s">
        <v>18</v>
      </c>
      <c r="D19" s="37" t="s">
        <v>65</v>
      </c>
      <c r="E19" s="35">
        <v>0</v>
      </c>
      <c r="F19" s="35">
        <v>0</v>
      </c>
      <c r="G19" s="34">
        <v>0</v>
      </c>
      <c r="H19" s="32">
        <v>0</v>
      </c>
      <c r="I19" s="33">
        <v>0</v>
      </c>
      <c r="J19" s="39">
        <v>0</v>
      </c>
      <c r="K19" s="39">
        <v>0</v>
      </c>
      <c r="L19" s="39">
        <v>0</v>
      </c>
      <c r="M19" s="38">
        <v>0</v>
      </c>
      <c r="N19" s="38">
        <v>0</v>
      </c>
      <c r="O19" s="38">
        <v>0</v>
      </c>
      <c r="P19" s="38">
        <v>0</v>
      </c>
    </row>
    <row r="20" spans="1:16" x14ac:dyDescent="0.25">
      <c r="A20" s="36">
        <v>32</v>
      </c>
      <c r="B20" s="37" t="s">
        <v>50</v>
      </c>
      <c r="C20" s="37" t="s">
        <v>53</v>
      </c>
      <c r="D20" s="37" t="s">
        <v>66</v>
      </c>
      <c r="E20" s="35">
        <v>352</v>
      </c>
      <c r="F20" s="35">
        <v>60</v>
      </c>
      <c r="G20" s="34">
        <v>348</v>
      </c>
      <c r="H20" s="32">
        <v>176</v>
      </c>
      <c r="I20" s="33">
        <v>172</v>
      </c>
      <c r="J20" s="39">
        <v>28</v>
      </c>
      <c r="K20" s="39">
        <v>123</v>
      </c>
      <c r="L20" s="39">
        <v>25</v>
      </c>
      <c r="M20" s="38">
        <v>32</v>
      </c>
      <c r="N20" s="38">
        <v>86</v>
      </c>
      <c r="O20" s="38">
        <v>54</v>
      </c>
      <c r="P20" s="38">
        <v>75</v>
      </c>
    </row>
    <row r="21" spans="1:16" x14ac:dyDescent="0.25">
      <c r="A21" s="36">
        <v>33</v>
      </c>
      <c r="B21" s="37" t="s">
        <v>50</v>
      </c>
      <c r="C21" s="37" t="s">
        <v>29</v>
      </c>
      <c r="D21" s="37" t="s">
        <v>67</v>
      </c>
      <c r="E21" s="35">
        <v>37</v>
      </c>
      <c r="F21" s="35">
        <v>0</v>
      </c>
      <c r="G21" s="34">
        <v>38</v>
      </c>
      <c r="H21" s="32">
        <v>26</v>
      </c>
      <c r="I21" s="33">
        <v>12</v>
      </c>
      <c r="J21" s="39">
        <v>2</v>
      </c>
      <c r="K21" s="39">
        <v>18</v>
      </c>
      <c r="L21" s="39">
        <v>6</v>
      </c>
      <c r="M21" s="38">
        <v>0</v>
      </c>
      <c r="N21" s="38">
        <v>4</v>
      </c>
      <c r="O21" s="38">
        <v>8</v>
      </c>
      <c r="P21" s="38">
        <v>3</v>
      </c>
    </row>
    <row r="22" spans="1:16" x14ac:dyDescent="0.25">
      <c r="A22" s="36">
        <v>34</v>
      </c>
      <c r="B22" s="37" t="s">
        <v>50</v>
      </c>
      <c r="C22" s="37" t="s">
        <v>29</v>
      </c>
      <c r="D22" s="37" t="s">
        <v>68</v>
      </c>
      <c r="E22" s="35">
        <v>3</v>
      </c>
      <c r="F22" s="35">
        <v>1</v>
      </c>
      <c r="G22" s="34">
        <v>3</v>
      </c>
      <c r="H22" s="32">
        <v>1</v>
      </c>
      <c r="I22" s="33">
        <v>2</v>
      </c>
      <c r="J22" s="39">
        <v>0</v>
      </c>
      <c r="K22" s="39">
        <v>0</v>
      </c>
      <c r="L22" s="39">
        <v>1</v>
      </c>
      <c r="M22" s="38">
        <v>1</v>
      </c>
      <c r="N22" s="38">
        <v>1</v>
      </c>
      <c r="O22" s="38">
        <v>0</v>
      </c>
      <c r="P22" s="38">
        <v>1</v>
      </c>
    </row>
    <row r="23" spans="1:16" x14ac:dyDescent="0.25">
      <c r="A23" s="36">
        <v>35</v>
      </c>
      <c r="B23" s="37" t="s">
        <v>50</v>
      </c>
      <c r="C23" s="37" t="s">
        <v>18</v>
      </c>
      <c r="D23" s="37" t="s">
        <v>69</v>
      </c>
      <c r="E23" s="35">
        <v>0</v>
      </c>
      <c r="F23" s="35">
        <v>0</v>
      </c>
      <c r="G23" s="34">
        <v>0</v>
      </c>
      <c r="H23" s="32">
        <v>0</v>
      </c>
      <c r="I23" s="33">
        <v>0</v>
      </c>
      <c r="J23" s="39">
        <v>0</v>
      </c>
      <c r="K23" s="39">
        <v>0</v>
      </c>
      <c r="L23" s="39">
        <v>0</v>
      </c>
      <c r="M23" s="38">
        <v>0</v>
      </c>
      <c r="N23" s="38">
        <v>0</v>
      </c>
      <c r="O23" s="38">
        <v>0</v>
      </c>
      <c r="P23" s="38">
        <v>0</v>
      </c>
    </row>
    <row r="24" spans="1:16" x14ac:dyDescent="0.25">
      <c r="A24" s="36">
        <v>36</v>
      </c>
      <c r="B24" s="37" t="s">
        <v>50</v>
      </c>
      <c r="C24" s="37" t="s">
        <v>18</v>
      </c>
      <c r="D24" s="37" t="s">
        <v>70</v>
      </c>
      <c r="E24" s="35">
        <v>1</v>
      </c>
      <c r="F24" s="35">
        <v>0</v>
      </c>
      <c r="G24" s="34">
        <v>0</v>
      </c>
      <c r="H24" s="32">
        <v>0</v>
      </c>
      <c r="I24" s="33">
        <v>0</v>
      </c>
      <c r="J24" s="39">
        <v>0</v>
      </c>
      <c r="K24" s="39">
        <v>0</v>
      </c>
      <c r="L24" s="39">
        <v>0</v>
      </c>
      <c r="M24" s="38">
        <v>0</v>
      </c>
      <c r="N24" s="38">
        <v>0</v>
      </c>
      <c r="O24" s="38">
        <v>0</v>
      </c>
      <c r="P24" s="38">
        <v>0</v>
      </c>
    </row>
    <row r="25" spans="1:16" x14ac:dyDescent="0.25">
      <c r="A25" s="36">
        <v>37</v>
      </c>
      <c r="B25" s="37" t="s">
        <v>50</v>
      </c>
      <c r="C25" s="37" t="s">
        <v>18</v>
      </c>
      <c r="D25" s="37" t="s">
        <v>71</v>
      </c>
      <c r="E25" s="35">
        <v>275</v>
      </c>
      <c r="F25" s="35">
        <v>46</v>
      </c>
      <c r="G25" s="34">
        <v>226</v>
      </c>
      <c r="H25" s="32">
        <v>115</v>
      </c>
      <c r="I25" s="33">
        <v>111</v>
      </c>
      <c r="J25" s="39">
        <v>21</v>
      </c>
      <c r="K25" s="39">
        <v>76</v>
      </c>
      <c r="L25" s="39">
        <v>18</v>
      </c>
      <c r="M25" s="38">
        <v>17</v>
      </c>
      <c r="N25" s="38">
        <v>39</v>
      </c>
      <c r="O25" s="38">
        <v>55</v>
      </c>
      <c r="P25" s="38">
        <v>32</v>
      </c>
    </row>
    <row r="26" spans="1:16" x14ac:dyDescent="0.25">
      <c r="A26" s="36">
        <v>38</v>
      </c>
      <c r="B26" s="37" t="s">
        <v>50</v>
      </c>
      <c r="C26" s="37" t="s">
        <v>29</v>
      </c>
      <c r="D26" s="37" t="s">
        <v>72</v>
      </c>
      <c r="E26" s="35">
        <v>24</v>
      </c>
      <c r="F26" s="35">
        <v>4</v>
      </c>
      <c r="G26" s="34">
        <v>24</v>
      </c>
      <c r="H26" s="32">
        <v>15</v>
      </c>
      <c r="I26" s="33">
        <v>9</v>
      </c>
      <c r="J26" s="39">
        <v>3</v>
      </c>
      <c r="K26" s="39">
        <v>11</v>
      </c>
      <c r="L26" s="39">
        <v>1</v>
      </c>
      <c r="M26" s="38">
        <v>1</v>
      </c>
      <c r="N26" s="38">
        <v>5</v>
      </c>
      <c r="O26" s="38">
        <v>3</v>
      </c>
      <c r="P26" s="38">
        <v>6</v>
      </c>
    </row>
    <row r="27" spans="1:16" x14ac:dyDescent="0.25">
      <c r="A27" s="36">
        <v>39</v>
      </c>
      <c r="B27" s="37" t="s">
        <v>50</v>
      </c>
      <c r="C27" s="37" t="s">
        <v>29</v>
      </c>
      <c r="D27" s="37" t="s">
        <v>73</v>
      </c>
      <c r="E27" s="35">
        <v>78</v>
      </c>
      <c r="F27" s="35">
        <v>10</v>
      </c>
      <c r="G27" s="34">
        <v>78</v>
      </c>
      <c r="H27" s="32">
        <v>44</v>
      </c>
      <c r="I27" s="33">
        <v>34</v>
      </c>
      <c r="J27" s="39">
        <v>6</v>
      </c>
      <c r="K27" s="39">
        <v>30</v>
      </c>
      <c r="L27" s="39">
        <v>8</v>
      </c>
      <c r="M27" s="38">
        <v>4</v>
      </c>
      <c r="N27" s="38">
        <v>13</v>
      </c>
      <c r="O27" s="38">
        <v>17</v>
      </c>
      <c r="P27" s="38">
        <v>11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65"/>
  <sheetViews>
    <sheetView topLeftCell="A31" zoomScale="80" zoomScaleNormal="80" workbookViewId="0">
      <selection activeCell="A46" sqref="A46:P65"/>
    </sheetView>
  </sheetViews>
  <sheetFormatPr defaultRowHeight="15" x14ac:dyDescent="0.25"/>
  <cols>
    <col min="1" max="1" width="5.140625" style="141" customWidth="1"/>
    <col min="2" max="2" width="22.5703125" style="141" customWidth="1"/>
    <col min="3" max="3" width="12.5703125" style="141" customWidth="1"/>
    <col min="4" max="4" width="17.140625" style="141" customWidth="1"/>
    <col min="5" max="5" width="16.140625" style="141" customWidth="1"/>
    <col min="6" max="6" width="17.140625" style="141" customWidth="1"/>
    <col min="7" max="7" width="18.42578125" style="141" customWidth="1"/>
    <col min="8" max="8" width="10.5703125" style="141" customWidth="1"/>
    <col min="9" max="10" width="11.28515625" style="141" customWidth="1"/>
    <col min="11" max="11" width="13.85546875" style="141" customWidth="1"/>
    <col min="12" max="12" width="11.28515625" style="141" customWidth="1"/>
    <col min="13" max="13" width="9.140625" style="141"/>
    <col min="14" max="14" width="11.140625" style="141" customWidth="1"/>
    <col min="15" max="15" width="10" style="141" customWidth="1"/>
    <col min="16" max="16" width="10.7109375" style="141" customWidth="1"/>
    <col min="17" max="16384" width="9.140625" style="141"/>
  </cols>
  <sheetData>
    <row r="1" spans="1:17" ht="15" customHeight="1" x14ac:dyDescent="0.25">
      <c r="A1" s="165" t="s">
        <v>3</v>
      </c>
      <c r="B1" s="173" t="s">
        <v>4</v>
      </c>
      <c r="C1" s="175" t="s">
        <v>5</v>
      </c>
      <c r="D1" s="173" t="s">
        <v>6</v>
      </c>
      <c r="E1" s="177" t="s">
        <v>7</v>
      </c>
      <c r="F1" s="179" t="s">
        <v>8</v>
      </c>
      <c r="G1" s="181" t="s">
        <v>9</v>
      </c>
      <c r="H1" s="183" t="s">
        <v>10</v>
      </c>
      <c r="I1" s="184"/>
      <c r="J1" s="185" t="s">
        <v>11</v>
      </c>
      <c r="K1" s="186"/>
      <c r="L1" s="187"/>
      <c r="M1" s="162" t="s">
        <v>12</v>
      </c>
      <c r="N1" s="163"/>
      <c r="O1" s="163"/>
      <c r="P1" s="164"/>
    </row>
    <row r="2" spans="1:17" s="5" customFormat="1" ht="63.75" x14ac:dyDescent="0.2">
      <c r="A2" s="166"/>
      <c r="B2" s="174"/>
      <c r="C2" s="176"/>
      <c r="D2" s="174"/>
      <c r="E2" s="178"/>
      <c r="F2" s="180"/>
      <c r="G2" s="182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s="5" customFormat="1" x14ac:dyDescent="0.25">
      <c r="A3" s="7"/>
      <c r="B3" s="8"/>
      <c r="C3" s="18"/>
      <c r="D3" s="8"/>
      <c r="E3" s="141">
        <f>SUM(E5:E22)</f>
        <v>118554</v>
      </c>
      <c r="F3" s="141">
        <f>SUM(F5:F22)</f>
        <v>22457</v>
      </c>
      <c r="G3" s="141">
        <f>SUM(G5:G22,G25,G28:G45)</f>
        <v>117227</v>
      </c>
      <c r="H3" s="141">
        <f t="shared" ref="H3:P3" si="0">SUM(H5:H22,H25,H28:H45)</f>
        <v>52315</v>
      </c>
      <c r="I3" s="141">
        <f t="shared" si="0"/>
        <v>64912</v>
      </c>
      <c r="J3" s="141">
        <f t="shared" si="0"/>
        <v>10437</v>
      </c>
      <c r="K3" s="141">
        <f t="shared" si="0"/>
        <v>35686</v>
      </c>
      <c r="L3" s="141">
        <f t="shared" si="0"/>
        <v>6192</v>
      </c>
      <c r="M3" s="141">
        <f t="shared" si="0"/>
        <v>13309</v>
      </c>
      <c r="N3" s="141">
        <f t="shared" si="0"/>
        <v>33840</v>
      </c>
      <c r="O3" s="141">
        <f t="shared" si="0"/>
        <v>17763</v>
      </c>
      <c r="P3" s="141">
        <f t="shared" si="0"/>
        <v>28167</v>
      </c>
      <c r="Q3" s="139" t="s">
        <v>91</v>
      </c>
    </row>
    <row r="4" spans="1:17" x14ac:dyDescent="0.25">
      <c r="A4" s="21" t="s">
        <v>94</v>
      </c>
    </row>
    <row r="5" spans="1:17" x14ac:dyDescent="0.25">
      <c r="A5" s="146">
        <v>67</v>
      </c>
      <c r="B5" s="42" t="s">
        <v>75</v>
      </c>
      <c r="C5" s="42" t="s">
        <v>20</v>
      </c>
      <c r="D5" s="42" t="s">
        <v>76</v>
      </c>
      <c r="E5" s="145">
        <v>993</v>
      </c>
      <c r="F5" s="145">
        <v>140</v>
      </c>
      <c r="G5" s="144">
        <v>137</v>
      </c>
      <c r="H5" s="142">
        <v>65</v>
      </c>
      <c r="I5" s="143">
        <v>72</v>
      </c>
      <c r="J5" s="149">
        <v>65</v>
      </c>
      <c r="K5" s="149"/>
      <c r="L5" s="149"/>
      <c r="M5" s="146">
        <v>72</v>
      </c>
      <c r="N5" s="146"/>
      <c r="O5" s="146"/>
      <c r="P5" s="146">
        <v>19</v>
      </c>
    </row>
    <row r="6" spans="1:17" x14ac:dyDescent="0.25">
      <c r="A6" s="146">
        <v>68</v>
      </c>
      <c r="B6" s="42" t="s">
        <v>75</v>
      </c>
      <c r="C6" s="42" t="s">
        <v>18</v>
      </c>
      <c r="D6" s="42" t="s">
        <v>77</v>
      </c>
      <c r="E6" s="145">
        <v>73</v>
      </c>
      <c r="F6" s="145">
        <v>0</v>
      </c>
      <c r="G6" s="144">
        <v>17</v>
      </c>
      <c r="H6" s="142">
        <v>8</v>
      </c>
      <c r="I6" s="143">
        <v>9</v>
      </c>
      <c r="J6" s="149">
        <v>8</v>
      </c>
      <c r="K6" s="149"/>
      <c r="L6" s="149"/>
      <c r="M6" s="146">
        <v>9</v>
      </c>
      <c r="N6" s="146"/>
      <c r="O6" s="146"/>
      <c r="P6" s="146">
        <v>0</v>
      </c>
    </row>
    <row r="7" spans="1:17" x14ac:dyDescent="0.25">
      <c r="A7" s="146">
        <v>69</v>
      </c>
      <c r="B7" s="42" t="s">
        <v>75</v>
      </c>
      <c r="C7" s="42" t="s">
        <v>20</v>
      </c>
      <c r="D7" s="42" t="s">
        <v>78</v>
      </c>
      <c r="E7" s="145">
        <v>5853</v>
      </c>
      <c r="F7" s="145">
        <v>1060</v>
      </c>
      <c r="G7" s="144">
        <v>1233</v>
      </c>
      <c r="H7" s="142">
        <v>626</v>
      </c>
      <c r="I7" s="143">
        <v>607</v>
      </c>
      <c r="J7" s="149">
        <v>626</v>
      </c>
      <c r="K7" s="149"/>
      <c r="L7" s="149"/>
      <c r="M7" s="146">
        <v>607</v>
      </c>
      <c r="N7" s="146"/>
      <c r="O7" s="146"/>
      <c r="P7" s="146">
        <v>113</v>
      </c>
    </row>
    <row r="8" spans="1:17" x14ac:dyDescent="0.25">
      <c r="A8" s="146">
        <v>70</v>
      </c>
      <c r="B8" s="42" t="s">
        <v>75</v>
      </c>
      <c r="C8" s="42" t="s">
        <v>29</v>
      </c>
      <c r="D8" s="42" t="s">
        <v>79</v>
      </c>
      <c r="E8" s="145">
        <v>34</v>
      </c>
      <c r="F8" s="145">
        <v>3</v>
      </c>
      <c r="G8" s="144">
        <v>3</v>
      </c>
      <c r="H8" s="142">
        <v>3</v>
      </c>
      <c r="I8" s="143">
        <v>0</v>
      </c>
      <c r="J8" s="149">
        <v>3</v>
      </c>
      <c r="K8" s="149"/>
      <c r="L8" s="149"/>
      <c r="M8" s="146"/>
      <c r="N8" s="146"/>
      <c r="O8" s="146"/>
      <c r="P8" s="146">
        <v>0</v>
      </c>
    </row>
    <row r="9" spans="1:17" x14ac:dyDescent="0.25">
      <c r="A9" s="146">
        <v>71</v>
      </c>
      <c r="B9" s="42" t="s">
        <v>75</v>
      </c>
      <c r="C9" s="42" t="s">
        <v>18</v>
      </c>
      <c r="D9" s="42" t="s">
        <v>80</v>
      </c>
      <c r="E9" s="145">
        <v>46</v>
      </c>
      <c r="F9" s="145">
        <v>0</v>
      </c>
      <c r="G9" s="144">
        <v>14</v>
      </c>
      <c r="H9" s="142">
        <v>5</v>
      </c>
      <c r="I9" s="143">
        <v>9</v>
      </c>
      <c r="J9" s="149">
        <v>5</v>
      </c>
      <c r="K9" s="149"/>
      <c r="L9" s="149"/>
      <c r="M9" s="146">
        <v>9</v>
      </c>
      <c r="N9" s="146"/>
      <c r="O9" s="146"/>
      <c r="P9" s="146">
        <v>1</v>
      </c>
    </row>
    <row r="10" spans="1:17" x14ac:dyDescent="0.25">
      <c r="A10" s="146">
        <v>72</v>
      </c>
      <c r="B10" s="42" t="s">
        <v>75</v>
      </c>
      <c r="C10" s="42" t="s">
        <v>29</v>
      </c>
      <c r="D10" s="42" t="s">
        <v>81</v>
      </c>
      <c r="E10" s="145">
        <v>14</v>
      </c>
      <c r="F10" s="145">
        <v>0</v>
      </c>
      <c r="G10" s="144">
        <v>0</v>
      </c>
      <c r="H10" s="142">
        <v>0</v>
      </c>
      <c r="I10" s="143">
        <v>0</v>
      </c>
      <c r="J10" s="149"/>
      <c r="K10" s="149"/>
      <c r="L10" s="149"/>
      <c r="M10" s="146"/>
      <c r="N10" s="146"/>
      <c r="O10" s="146"/>
      <c r="P10" s="146">
        <v>0</v>
      </c>
    </row>
    <row r="11" spans="1:17" x14ac:dyDescent="0.25">
      <c r="A11" s="146">
        <v>73</v>
      </c>
      <c r="B11" s="42" t="s">
        <v>75</v>
      </c>
      <c r="C11" s="42" t="s">
        <v>18</v>
      </c>
      <c r="D11" s="42" t="s">
        <v>82</v>
      </c>
      <c r="E11" s="145">
        <v>0</v>
      </c>
      <c r="F11" s="145">
        <v>0</v>
      </c>
      <c r="G11" s="144">
        <v>0</v>
      </c>
      <c r="H11" s="142">
        <v>0</v>
      </c>
      <c r="I11" s="143">
        <v>0</v>
      </c>
      <c r="J11" s="149"/>
      <c r="K11" s="149"/>
      <c r="L11" s="149"/>
      <c r="M11" s="146"/>
      <c r="N11" s="146"/>
      <c r="O11" s="146"/>
      <c r="P11" s="146">
        <v>0</v>
      </c>
    </row>
    <row r="12" spans="1:17" x14ac:dyDescent="0.25">
      <c r="A12" s="146">
        <v>74</v>
      </c>
      <c r="B12" s="42" t="s">
        <v>75</v>
      </c>
      <c r="C12" s="42" t="s">
        <v>53</v>
      </c>
      <c r="D12" s="42" t="s">
        <v>83</v>
      </c>
      <c r="E12" s="145">
        <v>150</v>
      </c>
      <c r="F12" s="145">
        <v>20</v>
      </c>
      <c r="G12" s="144">
        <v>19</v>
      </c>
      <c r="H12" s="142">
        <v>13</v>
      </c>
      <c r="I12" s="143">
        <v>6</v>
      </c>
      <c r="J12" s="149">
        <v>13</v>
      </c>
      <c r="K12" s="149"/>
      <c r="L12" s="149"/>
      <c r="M12" s="146">
        <v>6</v>
      </c>
      <c r="N12" s="146"/>
      <c r="O12" s="146"/>
      <c r="P12" s="146">
        <v>4</v>
      </c>
    </row>
    <row r="13" spans="1:17" x14ac:dyDescent="0.25">
      <c r="A13" s="146">
        <v>75</v>
      </c>
      <c r="B13" s="42" t="s">
        <v>75</v>
      </c>
      <c r="C13" s="42" t="s">
        <v>18</v>
      </c>
      <c r="D13" s="42" t="s">
        <v>84</v>
      </c>
      <c r="E13" s="145">
        <v>159</v>
      </c>
      <c r="F13" s="145">
        <v>34</v>
      </c>
      <c r="G13" s="144">
        <v>30</v>
      </c>
      <c r="H13" s="142">
        <v>18</v>
      </c>
      <c r="I13" s="143">
        <v>12</v>
      </c>
      <c r="J13" s="149">
        <v>18</v>
      </c>
      <c r="K13" s="149"/>
      <c r="L13" s="149"/>
      <c r="M13" s="146">
        <v>12</v>
      </c>
      <c r="N13" s="146"/>
      <c r="O13" s="146"/>
      <c r="P13" s="146">
        <v>3</v>
      </c>
    </row>
    <row r="14" spans="1:17" x14ac:dyDescent="0.25">
      <c r="A14" s="146">
        <v>76</v>
      </c>
      <c r="B14" s="42" t="s">
        <v>75</v>
      </c>
      <c r="C14" s="42" t="s">
        <v>29</v>
      </c>
      <c r="D14" s="42" t="s">
        <v>85</v>
      </c>
      <c r="E14" s="145">
        <v>59</v>
      </c>
      <c r="F14" s="145">
        <v>6</v>
      </c>
      <c r="G14" s="144">
        <v>7</v>
      </c>
      <c r="H14" s="142">
        <v>3</v>
      </c>
      <c r="I14" s="143">
        <v>4</v>
      </c>
      <c r="J14" s="149">
        <v>3</v>
      </c>
      <c r="K14" s="149"/>
      <c r="L14" s="149"/>
      <c r="M14" s="146">
        <v>4</v>
      </c>
      <c r="N14" s="146"/>
      <c r="O14" s="146"/>
      <c r="P14" s="146">
        <v>0</v>
      </c>
    </row>
    <row r="15" spans="1:17" x14ac:dyDescent="0.25">
      <c r="A15" s="146">
        <v>77</v>
      </c>
      <c r="B15" s="42" t="s">
        <v>75</v>
      </c>
      <c r="C15" s="42" t="s">
        <v>18</v>
      </c>
      <c r="D15" s="42" t="s">
        <v>86</v>
      </c>
      <c r="E15" s="145">
        <v>0</v>
      </c>
      <c r="F15" s="145">
        <v>0</v>
      </c>
      <c r="G15" s="144">
        <v>0</v>
      </c>
      <c r="H15" s="142">
        <v>0</v>
      </c>
      <c r="I15" s="143">
        <v>0</v>
      </c>
      <c r="J15" s="149"/>
      <c r="K15" s="149"/>
      <c r="L15" s="149"/>
      <c r="M15" s="146"/>
      <c r="N15" s="146"/>
      <c r="O15" s="146"/>
      <c r="P15" s="146">
        <v>0</v>
      </c>
    </row>
    <row r="16" spans="1:17" x14ac:dyDescent="0.25">
      <c r="A16" s="146">
        <v>78</v>
      </c>
      <c r="B16" s="42" t="s">
        <v>75</v>
      </c>
      <c r="C16" s="42" t="s">
        <v>18</v>
      </c>
      <c r="D16" s="42" t="s">
        <v>87</v>
      </c>
      <c r="E16" s="145">
        <v>0</v>
      </c>
      <c r="F16" s="145">
        <v>0</v>
      </c>
      <c r="G16" s="144">
        <v>0</v>
      </c>
      <c r="H16" s="142">
        <v>0</v>
      </c>
      <c r="I16" s="143">
        <v>0</v>
      </c>
      <c r="J16" s="149"/>
      <c r="K16" s="149"/>
      <c r="L16" s="149"/>
      <c r="M16" s="146"/>
      <c r="N16" s="146"/>
      <c r="O16" s="146"/>
      <c r="P16" s="146">
        <v>0</v>
      </c>
    </row>
    <row r="17" spans="1:16" x14ac:dyDescent="0.25">
      <c r="A17" s="146">
        <v>79</v>
      </c>
      <c r="B17" s="42" t="s">
        <v>75</v>
      </c>
      <c r="C17" s="42" t="s">
        <v>29</v>
      </c>
      <c r="D17" s="42" t="s">
        <v>88</v>
      </c>
      <c r="E17" s="145">
        <v>75</v>
      </c>
      <c r="F17" s="145">
        <v>9</v>
      </c>
      <c r="G17" s="144">
        <v>7</v>
      </c>
      <c r="H17" s="142">
        <v>6</v>
      </c>
      <c r="I17" s="143">
        <v>1</v>
      </c>
      <c r="J17" s="149">
        <v>6</v>
      </c>
      <c r="K17" s="149"/>
      <c r="L17" s="149"/>
      <c r="M17" s="146">
        <v>1</v>
      </c>
      <c r="N17" s="146"/>
      <c r="O17" s="146"/>
      <c r="P17" s="146">
        <v>1</v>
      </c>
    </row>
    <row r="18" spans="1:16" x14ac:dyDescent="0.25">
      <c r="A18" s="146">
        <v>80</v>
      </c>
      <c r="B18" s="42" t="s">
        <v>75</v>
      </c>
      <c r="C18" s="42" t="s">
        <v>18</v>
      </c>
      <c r="D18" s="42" t="s">
        <v>89</v>
      </c>
      <c r="E18" s="145">
        <v>949</v>
      </c>
      <c r="F18" s="145">
        <v>196</v>
      </c>
      <c r="G18" s="144">
        <v>204</v>
      </c>
      <c r="H18" s="142">
        <v>105</v>
      </c>
      <c r="I18" s="143">
        <v>99</v>
      </c>
      <c r="J18" s="149">
        <v>105</v>
      </c>
      <c r="K18" s="149"/>
      <c r="L18" s="149"/>
      <c r="M18" s="146">
        <v>99</v>
      </c>
      <c r="N18" s="146"/>
      <c r="O18" s="146"/>
      <c r="P18" s="146">
        <v>16</v>
      </c>
    </row>
    <row r="19" spans="1:16" x14ac:dyDescent="0.25">
      <c r="A19" s="146">
        <v>81</v>
      </c>
      <c r="B19" s="42" t="s">
        <v>75</v>
      </c>
      <c r="C19" s="42" t="s">
        <v>18</v>
      </c>
      <c r="D19" s="42" t="s">
        <v>90</v>
      </c>
      <c r="E19" s="145">
        <v>47</v>
      </c>
      <c r="F19" s="145">
        <v>0</v>
      </c>
      <c r="G19" s="144">
        <v>0</v>
      </c>
      <c r="H19" s="142">
        <v>0</v>
      </c>
      <c r="I19" s="143">
        <v>0</v>
      </c>
      <c r="J19" s="149"/>
      <c r="K19" s="149"/>
      <c r="L19" s="149"/>
      <c r="M19" s="146"/>
      <c r="N19" s="146"/>
      <c r="O19" s="146"/>
      <c r="P19" s="146">
        <v>0</v>
      </c>
    </row>
    <row r="20" spans="1:16" x14ac:dyDescent="0.25">
      <c r="A20" s="146">
        <v>82</v>
      </c>
      <c r="B20" s="42" t="s">
        <v>75</v>
      </c>
      <c r="C20" s="42" t="s">
        <v>1</v>
      </c>
      <c r="D20" s="42" t="s">
        <v>91</v>
      </c>
      <c r="E20" s="145">
        <v>97592</v>
      </c>
      <c r="F20" s="145">
        <v>18630</v>
      </c>
      <c r="G20" s="144">
        <v>19578</v>
      </c>
      <c r="H20" s="142">
        <v>8256</v>
      </c>
      <c r="I20" s="143">
        <v>11322</v>
      </c>
      <c r="J20" s="149">
        <v>8256</v>
      </c>
      <c r="K20" s="149"/>
      <c r="L20" s="149"/>
      <c r="M20" s="146">
        <v>11322</v>
      </c>
      <c r="N20" s="146"/>
      <c r="O20" s="146"/>
      <c r="P20" s="146">
        <v>1376</v>
      </c>
    </row>
    <row r="21" spans="1:16" x14ac:dyDescent="0.25">
      <c r="A21" s="146">
        <v>83</v>
      </c>
      <c r="B21" s="42" t="s">
        <v>75</v>
      </c>
      <c r="C21" s="42" t="s">
        <v>20</v>
      </c>
      <c r="D21" s="42" t="s">
        <v>92</v>
      </c>
      <c r="E21" s="145">
        <v>3584</v>
      </c>
      <c r="F21" s="145">
        <v>647</v>
      </c>
      <c r="G21" s="144">
        <v>680</v>
      </c>
      <c r="H21" s="142">
        <v>394</v>
      </c>
      <c r="I21" s="143">
        <v>286</v>
      </c>
      <c r="J21" s="149">
        <v>394</v>
      </c>
      <c r="K21" s="149"/>
      <c r="L21" s="149"/>
      <c r="M21" s="146">
        <v>286</v>
      </c>
      <c r="N21" s="146"/>
      <c r="O21" s="146"/>
      <c r="P21" s="146">
        <v>56</v>
      </c>
    </row>
    <row r="22" spans="1:16" x14ac:dyDescent="0.25">
      <c r="A22" s="146">
        <v>84</v>
      </c>
      <c r="B22" s="42" t="s">
        <v>75</v>
      </c>
      <c r="C22" s="42" t="s">
        <v>20</v>
      </c>
      <c r="D22" s="42" t="s">
        <v>93</v>
      </c>
      <c r="E22" s="145">
        <v>8926</v>
      </c>
      <c r="F22" s="145">
        <v>1712</v>
      </c>
      <c r="G22" s="144">
        <v>0</v>
      </c>
      <c r="H22" s="142">
        <v>0</v>
      </c>
      <c r="I22" s="143">
        <v>0</v>
      </c>
      <c r="J22" s="149"/>
      <c r="K22" s="149"/>
      <c r="L22" s="149"/>
      <c r="M22" s="146"/>
      <c r="N22" s="146"/>
      <c r="O22" s="146"/>
      <c r="P22" s="146"/>
    </row>
    <row r="24" spans="1:16" x14ac:dyDescent="0.25">
      <c r="A24" s="21" t="s">
        <v>95</v>
      </c>
    </row>
    <row r="25" spans="1:16" x14ac:dyDescent="0.25">
      <c r="A25" s="146">
        <v>84</v>
      </c>
      <c r="B25" s="42" t="s">
        <v>75</v>
      </c>
      <c r="C25" s="42" t="s">
        <v>20</v>
      </c>
      <c r="D25" s="42" t="s">
        <v>93</v>
      </c>
      <c r="E25" s="145">
        <v>8926</v>
      </c>
      <c r="F25" s="145">
        <v>1712</v>
      </c>
      <c r="G25" s="144">
        <v>8926</v>
      </c>
      <c r="H25" s="142">
        <v>4090</v>
      </c>
      <c r="I25" s="143">
        <v>4836</v>
      </c>
      <c r="J25" s="149">
        <v>872</v>
      </c>
      <c r="K25" s="149">
        <v>2478</v>
      </c>
      <c r="L25" s="149">
        <v>740</v>
      </c>
      <c r="M25" s="146">
        <v>840</v>
      </c>
      <c r="N25" s="146">
        <v>2769</v>
      </c>
      <c r="O25" s="146">
        <v>1227</v>
      </c>
      <c r="P25" s="146">
        <v>2153</v>
      </c>
    </row>
    <row r="27" spans="1:16" x14ac:dyDescent="0.25">
      <c r="A27" s="21" t="s">
        <v>96</v>
      </c>
    </row>
    <row r="28" spans="1:16" x14ac:dyDescent="0.25">
      <c r="A28" s="146">
        <v>67</v>
      </c>
      <c r="B28" s="42" t="s">
        <v>75</v>
      </c>
      <c r="C28" s="42" t="s">
        <v>20</v>
      </c>
      <c r="D28" s="42" t="s">
        <v>76</v>
      </c>
      <c r="E28" s="145">
        <v>993</v>
      </c>
      <c r="F28" s="145">
        <v>140</v>
      </c>
      <c r="G28" s="144">
        <v>842</v>
      </c>
      <c r="H28" s="142">
        <v>383</v>
      </c>
      <c r="I28" s="143">
        <v>459</v>
      </c>
      <c r="J28" s="149"/>
      <c r="K28" s="149">
        <v>246</v>
      </c>
      <c r="L28" s="149">
        <v>137</v>
      </c>
      <c r="M28" s="146"/>
      <c r="N28" s="146">
        <v>195</v>
      </c>
      <c r="O28" s="146">
        <v>264</v>
      </c>
      <c r="P28" s="146">
        <v>118</v>
      </c>
    </row>
    <row r="29" spans="1:16" x14ac:dyDescent="0.25">
      <c r="A29" s="146">
        <v>68</v>
      </c>
      <c r="B29" s="42" t="s">
        <v>75</v>
      </c>
      <c r="C29" s="42" t="s">
        <v>18</v>
      </c>
      <c r="D29" s="42" t="s">
        <v>77</v>
      </c>
      <c r="E29" s="145">
        <v>73</v>
      </c>
      <c r="F29" s="145">
        <v>0</v>
      </c>
      <c r="G29" s="144">
        <v>87</v>
      </c>
      <c r="H29" s="142">
        <v>43</v>
      </c>
      <c r="I29" s="143">
        <v>44</v>
      </c>
      <c r="J29" s="149">
        <v>8</v>
      </c>
      <c r="K29" s="149">
        <v>21</v>
      </c>
      <c r="L29" s="149">
        <v>14</v>
      </c>
      <c r="M29" s="146">
        <v>6</v>
      </c>
      <c r="N29" s="146">
        <v>21</v>
      </c>
      <c r="O29" s="146">
        <v>17</v>
      </c>
      <c r="P29" s="146">
        <v>12</v>
      </c>
    </row>
    <row r="30" spans="1:16" x14ac:dyDescent="0.25">
      <c r="A30" s="146">
        <v>69</v>
      </c>
      <c r="B30" s="42" t="s">
        <v>75</v>
      </c>
      <c r="C30" s="42" t="s">
        <v>20</v>
      </c>
      <c r="D30" s="42" t="s">
        <v>78</v>
      </c>
      <c r="E30" s="145">
        <v>5853</v>
      </c>
      <c r="F30" s="145">
        <v>1060</v>
      </c>
      <c r="G30" s="144">
        <v>4712</v>
      </c>
      <c r="H30" s="142">
        <v>2078</v>
      </c>
      <c r="I30" s="143">
        <v>2634</v>
      </c>
      <c r="J30" s="149"/>
      <c r="K30" s="149">
        <v>1664</v>
      </c>
      <c r="L30" s="149">
        <v>414</v>
      </c>
      <c r="M30" s="146"/>
      <c r="N30" s="146">
        <v>1698</v>
      </c>
      <c r="O30" s="146">
        <v>936</v>
      </c>
      <c r="P30" s="146">
        <v>1112</v>
      </c>
    </row>
    <row r="31" spans="1:16" x14ac:dyDescent="0.25">
      <c r="A31" s="146">
        <v>70</v>
      </c>
      <c r="B31" s="42" t="s">
        <v>75</v>
      </c>
      <c r="C31" s="42" t="s">
        <v>29</v>
      </c>
      <c r="D31" s="42" t="s">
        <v>79</v>
      </c>
      <c r="E31" s="145">
        <v>34</v>
      </c>
      <c r="F31" s="145">
        <v>3</v>
      </c>
      <c r="G31" s="144">
        <v>34</v>
      </c>
      <c r="H31" s="142">
        <v>19</v>
      </c>
      <c r="I31" s="143">
        <v>15</v>
      </c>
      <c r="J31" s="149">
        <v>3</v>
      </c>
      <c r="K31" s="149">
        <v>11</v>
      </c>
      <c r="L31" s="149">
        <v>5</v>
      </c>
      <c r="M31" s="146"/>
      <c r="N31" s="146">
        <v>10</v>
      </c>
      <c r="O31" s="146">
        <v>5</v>
      </c>
      <c r="P31" s="146">
        <v>3</v>
      </c>
    </row>
    <row r="32" spans="1:16" x14ac:dyDescent="0.25">
      <c r="A32" s="146">
        <v>71</v>
      </c>
      <c r="B32" s="42" t="s">
        <v>75</v>
      </c>
      <c r="C32" s="42" t="s">
        <v>18</v>
      </c>
      <c r="D32" s="42" t="s">
        <v>80</v>
      </c>
      <c r="E32" s="145">
        <v>46</v>
      </c>
      <c r="F32" s="145">
        <v>0</v>
      </c>
      <c r="G32" s="144">
        <v>60</v>
      </c>
      <c r="H32" s="142">
        <v>29</v>
      </c>
      <c r="I32" s="143">
        <v>31</v>
      </c>
      <c r="J32" s="149">
        <v>9</v>
      </c>
      <c r="K32" s="149">
        <v>18</v>
      </c>
      <c r="L32" s="149">
        <v>2</v>
      </c>
      <c r="M32" s="146">
        <v>5</v>
      </c>
      <c r="N32" s="146">
        <v>12</v>
      </c>
      <c r="O32" s="146">
        <v>14</v>
      </c>
      <c r="P32" s="146">
        <v>6</v>
      </c>
    </row>
    <row r="33" spans="1:16" x14ac:dyDescent="0.25">
      <c r="A33" s="146">
        <v>72</v>
      </c>
      <c r="B33" s="42" t="s">
        <v>75</v>
      </c>
      <c r="C33" s="42" t="s">
        <v>29</v>
      </c>
      <c r="D33" s="42" t="s">
        <v>81</v>
      </c>
      <c r="E33" s="145">
        <v>14</v>
      </c>
      <c r="F33" s="145">
        <v>0</v>
      </c>
      <c r="G33" s="144">
        <v>15</v>
      </c>
      <c r="H33" s="142">
        <v>12</v>
      </c>
      <c r="I33" s="143">
        <v>3</v>
      </c>
      <c r="J33" s="149">
        <v>1</v>
      </c>
      <c r="K33" s="149">
        <v>8</v>
      </c>
      <c r="L33" s="149">
        <v>3</v>
      </c>
      <c r="M33" s="146"/>
      <c r="N33" s="146">
        <v>3</v>
      </c>
      <c r="O33" s="146"/>
      <c r="P33" s="146">
        <v>1</v>
      </c>
    </row>
    <row r="34" spans="1:16" x14ac:dyDescent="0.25">
      <c r="A34" s="146">
        <v>73</v>
      </c>
      <c r="B34" s="42" t="s">
        <v>75</v>
      </c>
      <c r="C34" s="42" t="s">
        <v>18</v>
      </c>
      <c r="D34" s="42" t="s">
        <v>82</v>
      </c>
      <c r="E34" s="145">
        <v>0</v>
      </c>
      <c r="F34" s="145">
        <v>0</v>
      </c>
      <c r="G34" s="144">
        <v>0</v>
      </c>
      <c r="H34" s="142">
        <v>0</v>
      </c>
      <c r="I34" s="143">
        <v>0</v>
      </c>
      <c r="J34" s="149"/>
      <c r="K34" s="149"/>
      <c r="L34" s="149"/>
      <c r="M34" s="146"/>
      <c r="N34" s="146"/>
      <c r="O34" s="146"/>
      <c r="P34" s="146"/>
    </row>
    <row r="35" spans="1:16" x14ac:dyDescent="0.25">
      <c r="A35" s="146">
        <v>74</v>
      </c>
      <c r="B35" s="42" t="s">
        <v>75</v>
      </c>
      <c r="C35" s="42" t="s">
        <v>53</v>
      </c>
      <c r="D35" s="42" t="s">
        <v>83</v>
      </c>
      <c r="E35" s="145">
        <v>150</v>
      </c>
      <c r="F35" s="145">
        <v>20</v>
      </c>
      <c r="G35" s="144">
        <v>151</v>
      </c>
      <c r="H35" s="142">
        <v>74</v>
      </c>
      <c r="I35" s="143">
        <v>77</v>
      </c>
      <c r="J35" s="149">
        <v>12</v>
      </c>
      <c r="K35" s="149">
        <v>53</v>
      </c>
      <c r="L35" s="149">
        <v>9</v>
      </c>
      <c r="M35" s="146">
        <v>9</v>
      </c>
      <c r="N35" s="146">
        <v>32</v>
      </c>
      <c r="O35" s="146">
        <v>36</v>
      </c>
      <c r="P35" s="146">
        <v>24</v>
      </c>
    </row>
    <row r="36" spans="1:16" x14ac:dyDescent="0.25">
      <c r="A36" s="146">
        <v>75</v>
      </c>
      <c r="B36" s="42" t="s">
        <v>75</v>
      </c>
      <c r="C36" s="42" t="s">
        <v>18</v>
      </c>
      <c r="D36" s="42" t="s">
        <v>84</v>
      </c>
      <c r="E36" s="145">
        <v>159</v>
      </c>
      <c r="F36" s="145">
        <v>34</v>
      </c>
      <c r="G36" s="144">
        <v>160</v>
      </c>
      <c r="H36" s="142">
        <v>81</v>
      </c>
      <c r="I36" s="143">
        <v>79</v>
      </c>
      <c r="J36" s="149">
        <v>21</v>
      </c>
      <c r="K36" s="149">
        <v>47</v>
      </c>
      <c r="L36" s="149">
        <v>13</v>
      </c>
      <c r="M36" s="146">
        <v>14</v>
      </c>
      <c r="N36" s="146">
        <v>41</v>
      </c>
      <c r="O36" s="146">
        <v>24</v>
      </c>
      <c r="P36" s="146">
        <v>28</v>
      </c>
    </row>
    <row r="37" spans="1:16" x14ac:dyDescent="0.25">
      <c r="A37" s="146">
        <v>76</v>
      </c>
      <c r="B37" s="42" t="s">
        <v>75</v>
      </c>
      <c r="C37" s="42" t="s">
        <v>29</v>
      </c>
      <c r="D37" s="42" t="s">
        <v>85</v>
      </c>
      <c r="E37" s="145">
        <v>59</v>
      </c>
      <c r="F37" s="145">
        <v>6</v>
      </c>
      <c r="G37" s="144">
        <v>59</v>
      </c>
      <c r="H37" s="142">
        <v>29</v>
      </c>
      <c r="I37" s="143">
        <v>30</v>
      </c>
      <c r="J37" s="149">
        <v>3</v>
      </c>
      <c r="K37" s="149">
        <v>20</v>
      </c>
      <c r="L37" s="149">
        <v>6</v>
      </c>
      <c r="M37" s="146">
        <v>3</v>
      </c>
      <c r="N37" s="146">
        <v>18</v>
      </c>
      <c r="O37" s="146">
        <v>9</v>
      </c>
      <c r="P37" s="146">
        <v>11</v>
      </c>
    </row>
    <row r="38" spans="1:16" x14ac:dyDescent="0.25">
      <c r="A38" s="146">
        <v>77</v>
      </c>
      <c r="B38" s="42" t="s">
        <v>75</v>
      </c>
      <c r="C38" s="42" t="s">
        <v>18</v>
      </c>
      <c r="D38" s="42" t="s">
        <v>86</v>
      </c>
      <c r="E38" s="145">
        <v>0</v>
      </c>
      <c r="F38" s="145">
        <v>0</v>
      </c>
      <c r="G38" s="144">
        <v>0</v>
      </c>
      <c r="H38" s="142">
        <v>0</v>
      </c>
      <c r="I38" s="143">
        <v>0</v>
      </c>
      <c r="J38" s="149"/>
      <c r="K38" s="149"/>
      <c r="L38" s="149"/>
      <c r="M38" s="146"/>
      <c r="N38" s="146"/>
      <c r="O38" s="146"/>
      <c r="P38" s="146"/>
    </row>
    <row r="39" spans="1:16" x14ac:dyDescent="0.25">
      <c r="A39" s="146">
        <v>78</v>
      </c>
      <c r="B39" s="42" t="s">
        <v>75</v>
      </c>
      <c r="C39" s="42" t="s">
        <v>18</v>
      </c>
      <c r="D39" s="42" t="s">
        <v>87</v>
      </c>
      <c r="E39" s="145">
        <v>0</v>
      </c>
      <c r="F39" s="145">
        <v>0</v>
      </c>
      <c r="G39" s="144">
        <v>0</v>
      </c>
      <c r="H39" s="142">
        <v>0</v>
      </c>
      <c r="I39" s="143">
        <v>0</v>
      </c>
      <c r="J39" s="149"/>
      <c r="K39" s="149"/>
      <c r="L39" s="149"/>
      <c r="M39" s="146"/>
      <c r="N39" s="146"/>
      <c r="O39" s="146"/>
      <c r="P39" s="146"/>
    </row>
    <row r="40" spans="1:16" x14ac:dyDescent="0.25">
      <c r="A40" s="146">
        <v>79</v>
      </c>
      <c r="B40" s="42" t="s">
        <v>75</v>
      </c>
      <c r="C40" s="42" t="s">
        <v>29</v>
      </c>
      <c r="D40" s="42" t="s">
        <v>88</v>
      </c>
      <c r="E40" s="145">
        <v>75</v>
      </c>
      <c r="F40" s="145">
        <v>9</v>
      </c>
      <c r="G40" s="144">
        <v>77</v>
      </c>
      <c r="H40" s="142">
        <v>35</v>
      </c>
      <c r="I40" s="143">
        <v>42</v>
      </c>
      <c r="J40" s="149">
        <v>6</v>
      </c>
      <c r="K40" s="149">
        <v>19</v>
      </c>
      <c r="L40" s="149">
        <v>10</v>
      </c>
      <c r="M40" s="146">
        <v>5</v>
      </c>
      <c r="N40" s="146">
        <v>18</v>
      </c>
      <c r="O40" s="146">
        <v>19</v>
      </c>
      <c r="P40" s="146">
        <v>10</v>
      </c>
    </row>
    <row r="41" spans="1:16" x14ac:dyDescent="0.25">
      <c r="A41" s="146">
        <v>80</v>
      </c>
      <c r="B41" s="42" t="s">
        <v>75</v>
      </c>
      <c r="C41" s="42" t="s">
        <v>18</v>
      </c>
      <c r="D41" s="42" t="s">
        <v>89</v>
      </c>
      <c r="E41" s="145">
        <v>949</v>
      </c>
      <c r="F41" s="145">
        <v>196</v>
      </c>
      <c r="G41" s="144">
        <v>742</v>
      </c>
      <c r="H41" s="142">
        <v>324</v>
      </c>
      <c r="I41" s="143">
        <v>418</v>
      </c>
      <c r="J41" s="149"/>
      <c r="K41" s="149">
        <v>263</v>
      </c>
      <c r="L41" s="149">
        <v>61</v>
      </c>
      <c r="M41" s="146"/>
      <c r="N41" s="146">
        <v>257</v>
      </c>
      <c r="O41" s="146">
        <v>161</v>
      </c>
      <c r="P41" s="146">
        <v>126</v>
      </c>
    </row>
    <row r="42" spans="1:16" x14ac:dyDescent="0.25">
      <c r="A42" s="146">
        <v>81</v>
      </c>
      <c r="B42" s="42" t="s">
        <v>75</v>
      </c>
      <c r="C42" s="42" t="s">
        <v>18</v>
      </c>
      <c r="D42" s="42" t="s">
        <v>90</v>
      </c>
      <c r="E42" s="145">
        <v>47</v>
      </c>
      <c r="F42" s="145">
        <v>0</v>
      </c>
      <c r="G42" s="144">
        <v>47</v>
      </c>
      <c r="H42" s="142">
        <v>23</v>
      </c>
      <c r="I42" s="143">
        <v>24</v>
      </c>
      <c r="J42" s="149"/>
      <c r="K42" s="149">
        <v>13</v>
      </c>
      <c r="L42" s="149">
        <v>10</v>
      </c>
      <c r="M42" s="146"/>
      <c r="N42" s="146">
        <v>5</v>
      </c>
      <c r="O42" s="146">
        <v>19</v>
      </c>
      <c r="P42" s="146">
        <v>4</v>
      </c>
    </row>
    <row r="43" spans="1:16" x14ac:dyDescent="0.25">
      <c r="A43" s="146">
        <v>82</v>
      </c>
      <c r="B43" s="42" t="s">
        <v>75</v>
      </c>
      <c r="C43" s="42" t="s">
        <v>1</v>
      </c>
      <c r="D43" s="42" t="s">
        <v>91</v>
      </c>
      <c r="E43" s="145">
        <v>97592</v>
      </c>
      <c r="F43" s="145">
        <v>18630</v>
      </c>
      <c r="G43" s="144">
        <v>76563</v>
      </c>
      <c r="H43" s="142">
        <v>34313</v>
      </c>
      <c r="I43" s="143">
        <v>42250</v>
      </c>
      <c r="J43" s="149"/>
      <c r="K43" s="149">
        <v>29776</v>
      </c>
      <c r="L43" s="149">
        <v>4537</v>
      </c>
      <c r="M43" s="146"/>
      <c r="N43" s="146">
        <v>27734</v>
      </c>
      <c r="O43" s="146">
        <v>14516</v>
      </c>
      <c r="P43" s="146">
        <v>22337</v>
      </c>
    </row>
    <row r="44" spans="1:16" x14ac:dyDescent="0.25">
      <c r="A44" s="146">
        <v>83</v>
      </c>
      <c r="B44" s="42" t="s">
        <v>75</v>
      </c>
      <c r="C44" s="42" t="s">
        <v>20</v>
      </c>
      <c r="D44" s="42" t="s">
        <v>92</v>
      </c>
      <c r="E44" s="145">
        <v>3584</v>
      </c>
      <c r="F44" s="145">
        <v>647</v>
      </c>
      <c r="G44" s="144">
        <v>2823</v>
      </c>
      <c r="H44" s="142">
        <v>1280</v>
      </c>
      <c r="I44" s="143">
        <v>1543</v>
      </c>
      <c r="J44" s="149"/>
      <c r="K44" s="149">
        <v>1049</v>
      </c>
      <c r="L44" s="149">
        <v>231</v>
      </c>
      <c r="M44" s="146"/>
      <c r="N44" s="146">
        <v>1027</v>
      </c>
      <c r="O44" s="146">
        <v>516</v>
      </c>
      <c r="P44" s="146">
        <v>633</v>
      </c>
    </row>
    <row r="45" spans="1:16" x14ac:dyDescent="0.25">
      <c r="A45" s="146">
        <v>84</v>
      </c>
      <c r="B45" s="42" t="s">
        <v>75</v>
      </c>
      <c r="C45" s="42" t="s">
        <v>20</v>
      </c>
      <c r="D45" s="42" t="s">
        <v>93</v>
      </c>
      <c r="E45" s="145">
        <v>8926</v>
      </c>
      <c r="F45" s="145">
        <v>1712</v>
      </c>
      <c r="G45" s="144">
        <v>0</v>
      </c>
      <c r="H45" s="142">
        <v>0</v>
      </c>
      <c r="I45" s="143">
        <v>0</v>
      </c>
      <c r="J45" s="149"/>
      <c r="K45" s="149"/>
      <c r="L45" s="149"/>
      <c r="M45" s="146"/>
      <c r="N45" s="146"/>
      <c r="O45" s="146"/>
      <c r="P45" s="146"/>
    </row>
    <row r="46" spans="1:16" x14ac:dyDescent="0.25">
      <c r="A46" s="165" t="s">
        <v>3</v>
      </c>
      <c r="B46" s="173" t="s">
        <v>4</v>
      </c>
      <c r="C46" s="175" t="s">
        <v>5</v>
      </c>
      <c r="D46" s="173" t="s">
        <v>6</v>
      </c>
      <c r="E46" s="177" t="s">
        <v>7</v>
      </c>
      <c r="F46" s="179" t="s">
        <v>8</v>
      </c>
      <c r="G46" s="181" t="s">
        <v>9</v>
      </c>
      <c r="H46" s="183" t="s">
        <v>10</v>
      </c>
      <c r="I46" s="184"/>
      <c r="J46" s="185" t="s">
        <v>11</v>
      </c>
      <c r="K46" s="186"/>
      <c r="L46" s="187"/>
      <c r="M46" s="162" t="s">
        <v>12</v>
      </c>
      <c r="N46" s="163"/>
      <c r="O46" s="163"/>
      <c r="P46" s="164"/>
    </row>
    <row r="47" spans="1:16" ht="63.75" x14ac:dyDescent="0.25">
      <c r="A47" s="166"/>
      <c r="B47" s="174"/>
      <c r="C47" s="176"/>
      <c r="D47" s="174"/>
      <c r="E47" s="178"/>
      <c r="F47" s="180"/>
      <c r="G47" s="182"/>
      <c r="H47" s="1" t="s">
        <v>11</v>
      </c>
      <c r="I47" s="2" t="s">
        <v>12</v>
      </c>
      <c r="J47" s="3" t="s">
        <v>13</v>
      </c>
      <c r="K47" s="3" t="s">
        <v>14</v>
      </c>
      <c r="L47" s="3" t="s">
        <v>15</v>
      </c>
      <c r="M47" s="4" t="s">
        <v>13</v>
      </c>
      <c r="N47" s="4" t="s">
        <v>14</v>
      </c>
      <c r="O47" s="4" t="s">
        <v>15</v>
      </c>
      <c r="P47" s="4" t="s">
        <v>16</v>
      </c>
    </row>
    <row r="48" spans="1:16" x14ac:dyDescent="0.25">
      <c r="A48" s="146">
        <v>67</v>
      </c>
      <c r="B48" s="42" t="s">
        <v>75</v>
      </c>
      <c r="C48" s="42" t="s">
        <v>20</v>
      </c>
      <c r="D48" s="42" t="s">
        <v>76</v>
      </c>
      <c r="E48" s="145">
        <v>993</v>
      </c>
      <c r="F48" s="145">
        <v>140</v>
      </c>
      <c r="G48" s="144">
        <f>H48+I48</f>
        <v>979</v>
      </c>
      <c r="H48" s="142">
        <f>J48+K48+L48</f>
        <v>448</v>
      </c>
      <c r="I48" s="143">
        <f>M48+N48+O48</f>
        <v>531</v>
      </c>
      <c r="J48" s="149">
        <f>J28+J5</f>
        <v>65</v>
      </c>
      <c r="K48" s="149">
        <f t="shared" ref="K48:P48" si="1">K28+K5</f>
        <v>246</v>
      </c>
      <c r="L48" s="149">
        <f t="shared" si="1"/>
        <v>137</v>
      </c>
      <c r="M48" s="146">
        <f t="shared" si="1"/>
        <v>72</v>
      </c>
      <c r="N48" s="146">
        <f t="shared" si="1"/>
        <v>195</v>
      </c>
      <c r="O48" s="146">
        <f t="shared" si="1"/>
        <v>264</v>
      </c>
      <c r="P48" s="146">
        <f t="shared" si="1"/>
        <v>137</v>
      </c>
    </row>
    <row r="49" spans="1:16" x14ac:dyDescent="0.25">
      <c r="A49" s="146">
        <v>68</v>
      </c>
      <c r="B49" s="42" t="s">
        <v>75</v>
      </c>
      <c r="C49" s="42" t="s">
        <v>18</v>
      </c>
      <c r="D49" s="42" t="s">
        <v>77</v>
      </c>
      <c r="E49" s="145">
        <v>73</v>
      </c>
      <c r="F49" s="145">
        <v>0</v>
      </c>
      <c r="G49" s="144">
        <f t="shared" ref="G49:G65" si="2">H49+I49</f>
        <v>104</v>
      </c>
      <c r="H49" s="142">
        <f t="shared" ref="H49:H65" si="3">J49+K49+L49</f>
        <v>51</v>
      </c>
      <c r="I49" s="143">
        <f t="shared" ref="I49:I65" si="4">M49+N49+O49</f>
        <v>53</v>
      </c>
      <c r="J49" s="149">
        <f t="shared" ref="J49:P65" si="5">J29+J6</f>
        <v>16</v>
      </c>
      <c r="K49" s="149">
        <f t="shared" si="5"/>
        <v>21</v>
      </c>
      <c r="L49" s="149">
        <f t="shared" si="5"/>
        <v>14</v>
      </c>
      <c r="M49" s="146">
        <f t="shared" si="5"/>
        <v>15</v>
      </c>
      <c r="N49" s="146">
        <f t="shared" si="5"/>
        <v>21</v>
      </c>
      <c r="O49" s="146">
        <f t="shared" si="5"/>
        <v>17</v>
      </c>
      <c r="P49" s="146">
        <f t="shared" si="5"/>
        <v>12</v>
      </c>
    </row>
    <row r="50" spans="1:16" x14ac:dyDescent="0.25">
      <c r="A50" s="146">
        <v>69</v>
      </c>
      <c r="B50" s="42" t="s">
        <v>75</v>
      </c>
      <c r="C50" s="42" t="s">
        <v>20</v>
      </c>
      <c r="D50" s="42" t="s">
        <v>78</v>
      </c>
      <c r="E50" s="145">
        <v>5853</v>
      </c>
      <c r="F50" s="145">
        <v>1060</v>
      </c>
      <c r="G50" s="144">
        <f t="shared" si="2"/>
        <v>5945</v>
      </c>
      <c r="H50" s="142">
        <f t="shared" si="3"/>
        <v>2704</v>
      </c>
      <c r="I50" s="143">
        <f t="shared" si="4"/>
        <v>3241</v>
      </c>
      <c r="J50" s="149">
        <f t="shared" si="5"/>
        <v>626</v>
      </c>
      <c r="K50" s="149">
        <f t="shared" si="5"/>
        <v>1664</v>
      </c>
      <c r="L50" s="149">
        <f t="shared" si="5"/>
        <v>414</v>
      </c>
      <c r="M50" s="146">
        <f t="shared" si="5"/>
        <v>607</v>
      </c>
      <c r="N50" s="146">
        <f t="shared" si="5"/>
        <v>1698</v>
      </c>
      <c r="O50" s="146">
        <f t="shared" si="5"/>
        <v>936</v>
      </c>
      <c r="P50" s="146">
        <f t="shared" si="5"/>
        <v>1225</v>
      </c>
    </row>
    <row r="51" spans="1:16" x14ac:dyDescent="0.25">
      <c r="A51" s="146">
        <v>70</v>
      </c>
      <c r="B51" s="42" t="s">
        <v>75</v>
      </c>
      <c r="C51" s="42" t="s">
        <v>29</v>
      </c>
      <c r="D51" s="42" t="s">
        <v>79</v>
      </c>
      <c r="E51" s="145">
        <v>34</v>
      </c>
      <c r="F51" s="145">
        <v>3</v>
      </c>
      <c r="G51" s="144">
        <f t="shared" si="2"/>
        <v>37</v>
      </c>
      <c r="H51" s="142">
        <f t="shared" si="3"/>
        <v>22</v>
      </c>
      <c r="I51" s="143">
        <f t="shared" si="4"/>
        <v>15</v>
      </c>
      <c r="J51" s="149">
        <f t="shared" si="5"/>
        <v>6</v>
      </c>
      <c r="K51" s="149">
        <f t="shared" si="5"/>
        <v>11</v>
      </c>
      <c r="L51" s="149">
        <f t="shared" si="5"/>
        <v>5</v>
      </c>
      <c r="M51" s="146">
        <f t="shared" si="5"/>
        <v>0</v>
      </c>
      <c r="N51" s="146">
        <f t="shared" si="5"/>
        <v>10</v>
      </c>
      <c r="O51" s="146">
        <f t="shared" si="5"/>
        <v>5</v>
      </c>
      <c r="P51" s="146">
        <f t="shared" si="5"/>
        <v>3</v>
      </c>
    </row>
    <row r="52" spans="1:16" x14ac:dyDescent="0.25">
      <c r="A52" s="146">
        <v>71</v>
      </c>
      <c r="B52" s="42" t="s">
        <v>75</v>
      </c>
      <c r="C52" s="42" t="s">
        <v>18</v>
      </c>
      <c r="D52" s="42" t="s">
        <v>80</v>
      </c>
      <c r="E52" s="145">
        <v>46</v>
      </c>
      <c r="F52" s="145">
        <v>0</v>
      </c>
      <c r="G52" s="144">
        <f t="shared" si="2"/>
        <v>74</v>
      </c>
      <c r="H52" s="142">
        <f t="shared" si="3"/>
        <v>34</v>
      </c>
      <c r="I52" s="143">
        <f t="shared" si="4"/>
        <v>40</v>
      </c>
      <c r="J52" s="149">
        <f t="shared" si="5"/>
        <v>14</v>
      </c>
      <c r="K52" s="149">
        <f t="shared" si="5"/>
        <v>18</v>
      </c>
      <c r="L52" s="149">
        <f t="shared" si="5"/>
        <v>2</v>
      </c>
      <c r="M52" s="146">
        <f t="shared" si="5"/>
        <v>14</v>
      </c>
      <c r="N52" s="146">
        <f t="shared" si="5"/>
        <v>12</v>
      </c>
      <c r="O52" s="146">
        <f t="shared" si="5"/>
        <v>14</v>
      </c>
      <c r="P52" s="146">
        <f t="shared" si="5"/>
        <v>7</v>
      </c>
    </row>
    <row r="53" spans="1:16" x14ac:dyDescent="0.25">
      <c r="A53" s="146">
        <v>72</v>
      </c>
      <c r="B53" s="42" t="s">
        <v>75</v>
      </c>
      <c r="C53" s="42" t="s">
        <v>29</v>
      </c>
      <c r="D53" s="42" t="s">
        <v>81</v>
      </c>
      <c r="E53" s="145">
        <v>14</v>
      </c>
      <c r="F53" s="145">
        <v>0</v>
      </c>
      <c r="G53" s="144">
        <f t="shared" si="2"/>
        <v>15</v>
      </c>
      <c r="H53" s="142">
        <f t="shared" si="3"/>
        <v>12</v>
      </c>
      <c r="I53" s="143">
        <f t="shared" si="4"/>
        <v>3</v>
      </c>
      <c r="J53" s="149">
        <f t="shared" si="5"/>
        <v>1</v>
      </c>
      <c r="K53" s="149">
        <f t="shared" si="5"/>
        <v>8</v>
      </c>
      <c r="L53" s="149">
        <f t="shared" si="5"/>
        <v>3</v>
      </c>
      <c r="M53" s="146">
        <f t="shared" si="5"/>
        <v>0</v>
      </c>
      <c r="N53" s="146">
        <f t="shared" si="5"/>
        <v>3</v>
      </c>
      <c r="O53" s="146">
        <f t="shared" si="5"/>
        <v>0</v>
      </c>
      <c r="P53" s="146">
        <f t="shared" si="5"/>
        <v>1</v>
      </c>
    </row>
    <row r="54" spans="1:16" x14ac:dyDescent="0.25">
      <c r="A54" s="146">
        <v>73</v>
      </c>
      <c r="B54" s="42" t="s">
        <v>75</v>
      </c>
      <c r="C54" s="42" t="s">
        <v>18</v>
      </c>
      <c r="D54" s="42" t="s">
        <v>82</v>
      </c>
      <c r="E54" s="145">
        <v>0</v>
      </c>
      <c r="F54" s="145">
        <v>0</v>
      </c>
      <c r="G54" s="144">
        <f t="shared" si="2"/>
        <v>0</v>
      </c>
      <c r="H54" s="142">
        <f t="shared" si="3"/>
        <v>0</v>
      </c>
      <c r="I54" s="143">
        <f t="shared" si="4"/>
        <v>0</v>
      </c>
      <c r="J54" s="149">
        <f t="shared" si="5"/>
        <v>0</v>
      </c>
      <c r="K54" s="149">
        <f t="shared" si="5"/>
        <v>0</v>
      </c>
      <c r="L54" s="149">
        <f t="shared" si="5"/>
        <v>0</v>
      </c>
      <c r="M54" s="146">
        <f t="shared" si="5"/>
        <v>0</v>
      </c>
      <c r="N54" s="146">
        <f t="shared" si="5"/>
        <v>0</v>
      </c>
      <c r="O54" s="146">
        <f t="shared" si="5"/>
        <v>0</v>
      </c>
      <c r="P54" s="146">
        <f t="shared" si="5"/>
        <v>0</v>
      </c>
    </row>
    <row r="55" spans="1:16" x14ac:dyDescent="0.25">
      <c r="A55" s="146">
        <v>74</v>
      </c>
      <c r="B55" s="42" t="s">
        <v>75</v>
      </c>
      <c r="C55" s="42" t="s">
        <v>53</v>
      </c>
      <c r="D55" s="42" t="s">
        <v>83</v>
      </c>
      <c r="E55" s="145">
        <v>150</v>
      </c>
      <c r="F55" s="145">
        <v>20</v>
      </c>
      <c r="G55" s="144">
        <f t="shared" si="2"/>
        <v>170</v>
      </c>
      <c r="H55" s="142">
        <f t="shared" si="3"/>
        <v>87</v>
      </c>
      <c r="I55" s="143">
        <f t="shared" si="4"/>
        <v>83</v>
      </c>
      <c r="J55" s="149">
        <f t="shared" si="5"/>
        <v>25</v>
      </c>
      <c r="K55" s="149">
        <f t="shared" si="5"/>
        <v>53</v>
      </c>
      <c r="L55" s="149">
        <f t="shared" si="5"/>
        <v>9</v>
      </c>
      <c r="M55" s="146">
        <f t="shared" si="5"/>
        <v>15</v>
      </c>
      <c r="N55" s="146">
        <f t="shared" si="5"/>
        <v>32</v>
      </c>
      <c r="O55" s="146">
        <f t="shared" si="5"/>
        <v>36</v>
      </c>
      <c r="P55" s="146">
        <f t="shared" si="5"/>
        <v>28</v>
      </c>
    </row>
    <row r="56" spans="1:16" x14ac:dyDescent="0.25">
      <c r="A56" s="146">
        <v>75</v>
      </c>
      <c r="B56" s="42" t="s">
        <v>75</v>
      </c>
      <c r="C56" s="42" t="s">
        <v>18</v>
      </c>
      <c r="D56" s="42" t="s">
        <v>84</v>
      </c>
      <c r="E56" s="145">
        <v>159</v>
      </c>
      <c r="F56" s="145">
        <v>34</v>
      </c>
      <c r="G56" s="144">
        <f t="shared" si="2"/>
        <v>190</v>
      </c>
      <c r="H56" s="142">
        <f t="shared" si="3"/>
        <v>99</v>
      </c>
      <c r="I56" s="143">
        <f t="shared" si="4"/>
        <v>91</v>
      </c>
      <c r="J56" s="149">
        <f t="shared" si="5"/>
        <v>39</v>
      </c>
      <c r="K56" s="149">
        <f t="shared" si="5"/>
        <v>47</v>
      </c>
      <c r="L56" s="149">
        <f t="shared" si="5"/>
        <v>13</v>
      </c>
      <c r="M56" s="146">
        <f t="shared" si="5"/>
        <v>26</v>
      </c>
      <c r="N56" s="146">
        <f t="shared" si="5"/>
        <v>41</v>
      </c>
      <c r="O56" s="146">
        <f t="shared" si="5"/>
        <v>24</v>
      </c>
      <c r="P56" s="146">
        <f t="shared" si="5"/>
        <v>31</v>
      </c>
    </row>
    <row r="57" spans="1:16" x14ac:dyDescent="0.25">
      <c r="A57" s="146">
        <v>76</v>
      </c>
      <c r="B57" s="42" t="s">
        <v>75</v>
      </c>
      <c r="C57" s="42" t="s">
        <v>29</v>
      </c>
      <c r="D57" s="42" t="s">
        <v>85</v>
      </c>
      <c r="E57" s="145">
        <v>59</v>
      </c>
      <c r="F57" s="145">
        <v>6</v>
      </c>
      <c r="G57" s="144">
        <f t="shared" si="2"/>
        <v>66</v>
      </c>
      <c r="H57" s="142">
        <f t="shared" si="3"/>
        <v>32</v>
      </c>
      <c r="I57" s="143">
        <f t="shared" si="4"/>
        <v>34</v>
      </c>
      <c r="J57" s="149">
        <f t="shared" si="5"/>
        <v>6</v>
      </c>
      <c r="K57" s="149">
        <f t="shared" si="5"/>
        <v>20</v>
      </c>
      <c r="L57" s="149">
        <f t="shared" si="5"/>
        <v>6</v>
      </c>
      <c r="M57" s="146">
        <f t="shared" si="5"/>
        <v>7</v>
      </c>
      <c r="N57" s="146">
        <f t="shared" si="5"/>
        <v>18</v>
      </c>
      <c r="O57" s="146">
        <f t="shared" si="5"/>
        <v>9</v>
      </c>
      <c r="P57" s="146">
        <f t="shared" si="5"/>
        <v>11</v>
      </c>
    </row>
    <row r="58" spans="1:16" x14ac:dyDescent="0.25">
      <c r="A58" s="146">
        <v>77</v>
      </c>
      <c r="B58" s="42" t="s">
        <v>75</v>
      </c>
      <c r="C58" s="42" t="s">
        <v>18</v>
      </c>
      <c r="D58" s="42" t="s">
        <v>86</v>
      </c>
      <c r="E58" s="145">
        <v>0</v>
      </c>
      <c r="F58" s="145">
        <v>0</v>
      </c>
      <c r="G58" s="144">
        <f t="shared" si="2"/>
        <v>0</v>
      </c>
      <c r="H58" s="142">
        <f t="shared" si="3"/>
        <v>0</v>
      </c>
      <c r="I58" s="143">
        <f t="shared" si="4"/>
        <v>0</v>
      </c>
      <c r="J58" s="149">
        <f t="shared" si="5"/>
        <v>0</v>
      </c>
      <c r="K58" s="149">
        <f t="shared" si="5"/>
        <v>0</v>
      </c>
      <c r="L58" s="149">
        <f t="shared" si="5"/>
        <v>0</v>
      </c>
      <c r="M58" s="146">
        <f t="shared" si="5"/>
        <v>0</v>
      </c>
      <c r="N58" s="146">
        <f t="shared" si="5"/>
        <v>0</v>
      </c>
      <c r="O58" s="146">
        <f t="shared" si="5"/>
        <v>0</v>
      </c>
      <c r="P58" s="146">
        <f t="shared" si="5"/>
        <v>0</v>
      </c>
    </row>
    <row r="59" spans="1:16" x14ac:dyDescent="0.25">
      <c r="A59" s="146">
        <v>78</v>
      </c>
      <c r="B59" s="42" t="s">
        <v>75</v>
      </c>
      <c r="C59" s="42" t="s">
        <v>18</v>
      </c>
      <c r="D59" s="42" t="s">
        <v>87</v>
      </c>
      <c r="E59" s="145">
        <v>0</v>
      </c>
      <c r="F59" s="145">
        <v>0</v>
      </c>
      <c r="G59" s="144">
        <f t="shared" si="2"/>
        <v>0</v>
      </c>
      <c r="H59" s="142">
        <f t="shared" si="3"/>
        <v>0</v>
      </c>
      <c r="I59" s="143">
        <f t="shared" si="4"/>
        <v>0</v>
      </c>
      <c r="J59" s="149">
        <f t="shared" si="5"/>
        <v>0</v>
      </c>
      <c r="K59" s="149">
        <f t="shared" si="5"/>
        <v>0</v>
      </c>
      <c r="L59" s="149">
        <f t="shared" si="5"/>
        <v>0</v>
      </c>
      <c r="M59" s="146">
        <f t="shared" si="5"/>
        <v>0</v>
      </c>
      <c r="N59" s="146">
        <f t="shared" si="5"/>
        <v>0</v>
      </c>
      <c r="O59" s="146">
        <f t="shared" si="5"/>
        <v>0</v>
      </c>
      <c r="P59" s="146">
        <f t="shared" si="5"/>
        <v>0</v>
      </c>
    </row>
    <row r="60" spans="1:16" x14ac:dyDescent="0.25">
      <c r="A60" s="146">
        <v>79</v>
      </c>
      <c r="B60" s="42" t="s">
        <v>75</v>
      </c>
      <c r="C60" s="42" t="s">
        <v>29</v>
      </c>
      <c r="D60" s="42" t="s">
        <v>88</v>
      </c>
      <c r="E60" s="145">
        <v>75</v>
      </c>
      <c r="F60" s="145">
        <v>9</v>
      </c>
      <c r="G60" s="144">
        <f t="shared" si="2"/>
        <v>84</v>
      </c>
      <c r="H60" s="142">
        <f t="shared" si="3"/>
        <v>41</v>
      </c>
      <c r="I60" s="143">
        <f t="shared" si="4"/>
        <v>43</v>
      </c>
      <c r="J60" s="149">
        <f t="shared" si="5"/>
        <v>12</v>
      </c>
      <c r="K60" s="149">
        <f t="shared" si="5"/>
        <v>19</v>
      </c>
      <c r="L60" s="149">
        <f t="shared" si="5"/>
        <v>10</v>
      </c>
      <c r="M60" s="146">
        <f t="shared" si="5"/>
        <v>6</v>
      </c>
      <c r="N60" s="146">
        <f t="shared" si="5"/>
        <v>18</v>
      </c>
      <c r="O60" s="146">
        <f t="shared" si="5"/>
        <v>19</v>
      </c>
      <c r="P60" s="146">
        <f t="shared" si="5"/>
        <v>11</v>
      </c>
    </row>
    <row r="61" spans="1:16" x14ac:dyDescent="0.25">
      <c r="A61" s="146">
        <v>80</v>
      </c>
      <c r="B61" s="42" t="s">
        <v>75</v>
      </c>
      <c r="C61" s="42" t="s">
        <v>18</v>
      </c>
      <c r="D61" s="42" t="s">
        <v>89</v>
      </c>
      <c r="E61" s="145">
        <v>949</v>
      </c>
      <c r="F61" s="145">
        <v>196</v>
      </c>
      <c r="G61" s="144">
        <f t="shared" si="2"/>
        <v>946</v>
      </c>
      <c r="H61" s="142">
        <f t="shared" si="3"/>
        <v>429</v>
      </c>
      <c r="I61" s="143">
        <f t="shared" si="4"/>
        <v>517</v>
      </c>
      <c r="J61" s="149">
        <f t="shared" si="5"/>
        <v>105</v>
      </c>
      <c r="K61" s="149">
        <f t="shared" si="5"/>
        <v>263</v>
      </c>
      <c r="L61" s="149">
        <f t="shared" si="5"/>
        <v>61</v>
      </c>
      <c r="M61" s="146">
        <f t="shared" si="5"/>
        <v>99</v>
      </c>
      <c r="N61" s="146">
        <f t="shared" si="5"/>
        <v>257</v>
      </c>
      <c r="O61" s="146">
        <f t="shared" si="5"/>
        <v>161</v>
      </c>
      <c r="P61" s="146">
        <f t="shared" si="5"/>
        <v>142</v>
      </c>
    </row>
    <row r="62" spans="1:16" x14ac:dyDescent="0.25">
      <c r="A62" s="146">
        <v>81</v>
      </c>
      <c r="B62" s="42" t="s">
        <v>75</v>
      </c>
      <c r="C62" s="42" t="s">
        <v>18</v>
      </c>
      <c r="D62" s="42" t="s">
        <v>90</v>
      </c>
      <c r="E62" s="145">
        <v>47</v>
      </c>
      <c r="F62" s="145">
        <v>0</v>
      </c>
      <c r="G62" s="144">
        <f t="shared" si="2"/>
        <v>47</v>
      </c>
      <c r="H62" s="142">
        <f t="shared" si="3"/>
        <v>23</v>
      </c>
      <c r="I62" s="143">
        <f t="shared" si="4"/>
        <v>24</v>
      </c>
      <c r="J62" s="149">
        <f t="shared" si="5"/>
        <v>0</v>
      </c>
      <c r="K62" s="149">
        <f t="shared" si="5"/>
        <v>13</v>
      </c>
      <c r="L62" s="149">
        <f t="shared" si="5"/>
        <v>10</v>
      </c>
      <c r="M62" s="146">
        <f t="shared" si="5"/>
        <v>0</v>
      </c>
      <c r="N62" s="146">
        <f t="shared" si="5"/>
        <v>5</v>
      </c>
      <c r="O62" s="146">
        <f t="shared" si="5"/>
        <v>19</v>
      </c>
      <c r="P62" s="146">
        <f t="shared" si="5"/>
        <v>4</v>
      </c>
    </row>
    <row r="63" spans="1:16" x14ac:dyDescent="0.25">
      <c r="A63" s="146">
        <v>82</v>
      </c>
      <c r="B63" s="42" t="s">
        <v>75</v>
      </c>
      <c r="C63" s="42" t="s">
        <v>1</v>
      </c>
      <c r="D63" s="42" t="s">
        <v>91</v>
      </c>
      <c r="E63" s="145">
        <v>97592</v>
      </c>
      <c r="F63" s="145">
        <v>18630</v>
      </c>
      <c r="G63" s="144">
        <f t="shared" si="2"/>
        <v>96141</v>
      </c>
      <c r="H63" s="142">
        <f t="shared" si="3"/>
        <v>42569</v>
      </c>
      <c r="I63" s="143">
        <f t="shared" si="4"/>
        <v>53572</v>
      </c>
      <c r="J63" s="149">
        <f t="shared" si="5"/>
        <v>8256</v>
      </c>
      <c r="K63" s="149">
        <f t="shared" si="5"/>
        <v>29776</v>
      </c>
      <c r="L63" s="149">
        <f t="shared" si="5"/>
        <v>4537</v>
      </c>
      <c r="M63" s="146">
        <f t="shared" si="5"/>
        <v>11322</v>
      </c>
      <c r="N63" s="146">
        <f t="shared" si="5"/>
        <v>27734</v>
      </c>
      <c r="O63" s="146">
        <f t="shared" si="5"/>
        <v>14516</v>
      </c>
      <c r="P63" s="146">
        <f t="shared" si="5"/>
        <v>23713</v>
      </c>
    </row>
    <row r="64" spans="1:16" x14ac:dyDescent="0.25">
      <c r="A64" s="146">
        <v>83</v>
      </c>
      <c r="B64" s="42" t="s">
        <v>75</v>
      </c>
      <c r="C64" s="42" t="s">
        <v>20</v>
      </c>
      <c r="D64" s="42" t="s">
        <v>92</v>
      </c>
      <c r="E64" s="145">
        <v>3584</v>
      </c>
      <c r="F64" s="145">
        <v>647</v>
      </c>
      <c r="G64" s="144">
        <f t="shared" si="2"/>
        <v>3503</v>
      </c>
      <c r="H64" s="142">
        <f t="shared" si="3"/>
        <v>1674</v>
      </c>
      <c r="I64" s="143">
        <f t="shared" si="4"/>
        <v>1829</v>
      </c>
      <c r="J64" s="149">
        <f t="shared" si="5"/>
        <v>394</v>
      </c>
      <c r="K64" s="149">
        <f t="shared" si="5"/>
        <v>1049</v>
      </c>
      <c r="L64" s="149">
        <f t="shared" si="5"/>
        <v>231</v>
      </c>
      <c r="M64" s="146">
        <f t="shared" si="5"/>
        <v>286</v>
      </c>
      <c r="N64" s="146">
        <f t="shared" si="5"/>
        <v>1027</v>
      </c>
      <c r="O64" s="146">
        <f t="shared" si="5"/>
        <v>516</v>
      </c>
      <c r="P64" s="146">
        <f t="shared" si="5"/>
        <v>689</v>
      </c>
    </row>
    <row r="65" spans="1:16" x14ac:dyDescent="0.25">
      <c r="A65" s="146">
        <v>84</v>
      </c>
      <c r="B65" s="42" t="s">
        <v>75</v>
      </c>
      <c r="C65" s="42" t="s">
        <v>20</v>
      </c>
      <c r="D65" s="42" t="s">
        <v>93</v>
      </c>
      <c r="E65" s="145">
        <v>8926</v>
      </c>
      <c r="F65" s="145">
        <v>1712</v>
      </c>
      <c r="G65" s="144">
        <f t="shared" si="2"/>
        <v>0</v>
      </c>
      <c r="H65" s="142">
        <f t="shared" si="3"/>
        <v>0</v>
      </c>
      <c r="I65" s="143">
        <f t="shared" si="4"/>
        <v>0</v>
      </c>
      <c r="J65" s="149">
        <f t="shared" si="5"/>
        <v>0</v>
      </c>
      <c r="K65" s="149">
        <f t="shared" si="5"/>
        <v>0</v>
      </c>
      <c r="L65" s="149">
        <f t="shared" si="5"/>
        <v>0</v>
      </c>
      <c r="M65" s="146">
        <f t="shared" si="5"/>
        <v>0</v>
      </c>
      <c r="N65" s="146">
        <f t="shared" si="5"/>
        <v>0</v>
      </c>
      <c r="O65" s="146">
        <f t="shared" si="5"/>
        <v>0</v>
      </c>
      <c r="P65" s="146">
        <f t="shared" si="5"/>
        <v>0</v>
      </c>
    </row>
  </sheetData>
  <mergeCells count="20">
    <mergeCell ref="F46:F47"/>
    <mergeCell ref="G46:G47"/>
    <mergeCell ref="H46:I46"/>
    <mergeCell ref="J46:L46"/>
    <mergeCell ref="M46:P46"/>
    <mergeCell ref="A46:A47"/>
    <mergeCell ref="B46:B47"/>
    <mergeCell ref="C46:C47"/>
    <mergeCell ref="D46:D47"/>
    <mergeCell ref="E46:E47"/>
    <mergeCell ref="F1:F2"/>
    <mergeCell ref="G1:G2"/>
    <mergeCell ref="H1:I1"/>
    <mergeCell ref="J1:L1"/>
    <mergeCell ref="M1:P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15"/>
  <sheetViews>
    <sheetView zoomScale="80" zoomScaleNormal="80" workbookViewId="0">
      <selection activeCell="D34" sqref="D34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</cols>
  <sheetData>
    <row r="1" spans="1:17" s="41" customFormat="1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s="5" customFormat="1" ht="63.75" x14ac:dyDescent="0.2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G3">
        <f>SUM(G5:G15)</f>
        <v>11711</v>
      </c>
      <c r="H3" s="130">
        <f t="shared" ref="H3:P3" si="0">SUM(H5:H15)</f>
        <v>5206</v>
      </c>
      <c r="I3" s="130">
        <f t="shared" si="0"/>
        <v>6505</v>
      </c>
      <c r="J3" s="130">
        <f t="shared" si="0"/>
        <v>1360</v>
      </c>
      <c r="K3" s="130">
        <f t="shared" si="0"/>
        <v>2711</v>
      </c>
      <c r="L3" s="130">
        <f t="shared" si="0"/>
        <v>1135</v>
      </c>
      <c r="M3" s="130">
        <f t="shared" si="0"/>
        <v>1395</v>
      </c>
      <c r="N3" s="130">
        <f t="shared" si="0"/>
        <v>2990</v>
      </c>
      <c r="O3" s="130">
        <f t="shared" si="0"/>
        <v>2120</v>
      </c>
      <c r="P3" s="130">
        <f t="shared" si="0"/>
        <v>1661</v>
      </c>
      <c r="Q3" s="40" t="s">
        <v>98</v>
      </c>
    </row>
    <row r="4" spans="1:17" x14ac:dyDescent="0.25">
      <c r="A4" s="21" t="s">
        <v>109</v>
      </c>
    </row>
    <row r="5" spans="1:17" x14ac:dyDescent="0.25">
      <c r="A5" s="51">
        <v>85</v>
      </c>
      <c r="B5" s="52" t="s">
        <v>97</v>
      </c>
      <c r="C5" s="52" t="s">
        <v>1</v>
      </c>
      <c r="D5" s="52" t="s">
        <v>98</v>
      </c>
      <c r="E5" s="49">
        <v>9780</v>
      </c>
      <c r="F5" s="49">
        <v>2600</v>
      </c>
      <c r="G5" s="48">
        <v>9780</v>
      </c>
      <c r="H5" s="46">
        <v>4381</v>
      </c>
      <c r="I5" s="47">
        <v>5399</v>
      </c>
      <c r="J5" s="53">
        <v>1280</v>
      </c>
      <c r="K5" s="53">
        <v>2364</v>
      </c>
      <c r="L5" s="53">
        <v>737</v>
      </c>
      <c r="M5" s="50">
        <v>1320</v>
      </c>
      <c r="N5" s="50">
        <v>2537</v>
      </c>
      <c r="O5" s="50">
        <v>1542</v>
      </c>
      <c r="P5" s="50">
        <v>1414</v>
      </c>
    </row>
    <row r="6" spans="1:17" x14ac:dyDescent="0.25">
      <c r="A6" s="51">
        <v>86</v>
      </c>
      <c r="B6" s="52" t="s">
        <v>97</v>
      </c>
      <c r="C6" s="52" t="s">
        <v>53</v>
      </c>
      <c r="D6" s="52" t="s">
        <v>99</v>
      </c>
      <c r="E6" s="49">
        <v>915</v>
      </c>
      <c r="F6" s="49">
        <v>81</v>
      </c>
      <c r="G6" s="48">
        <v>915</v>
      </c>
      <c r="H6" s="46">
        <v>416</v>
      </c>
      <c r="I6" s="47">
        <v>499</v>
      </c>
      <c r="J6" s="53">
        <v>40</v>
      </c>
      <c r="K6" s="53">
        <v>221</v>
      </c>
      <c r="L6" s="53">
        <v>155</v>
      </c>
      <c r="M6" s="50">
        <v>41</v>
      </c>
      <c r="N6" s="50">
        <v>258</v>
      </c>
      <c r="O6" s="50">
        <v>200</v>
      </c>
      <c r="P6" s="50">
        <v>150</v>
      </c>
    </row>
    <row r="7" spans="1:17" x14ac:dyDescent="0.25">
      <c r="A7" s="51">
        <v>87</v>
      </c>
      <c r="B7" s="52" t="s">
        <v>97</v>
      </c>
      <c r="C7" s="52" t="s">
        <v>18</v>
      </c>
      <c r="D7" s="52" t="s">
        <v>100</v>
      </c>
      <c r="E7" s="49">
        <v>34</v>
      </c>
      <c r="F7" s="49">
        <v>0</v>
      </c>
      <c r="G7" s="48">
        <v>34</v>
      </c>
      <c r="H7" s="46">
        <v>10</v>
      </c>
      <c r="I7" s="47">
        <v>24</v>
      </c>
      <c r="J7" s="53">
        <v>0</v>
      </c>
      <c r="K7" s="53">
        <v>3</v>
      </c>
      <c r="L7" s="53">
        <v>7</v>
      </c>
      <c r="M7" s="50">
        <v>0</v>
      </c>
      <c r="N7" s="50">
        <v>10</v>
      </c>
      <c r="O7" s="50">
        <v>14</v>
      </c>
      <c r="P7" s="50">
        <v>1</v>
      </c>
    </row>
    <row r="8" spans="1:17" x14ac:dyDescent="0.25">
      <c r="A8" s="51">
        <v>88</v>
      </c>
      <c r="B8" s="52" t="s">
        <v>97</v>
      </c>
      <c r="C8" s="52" t="s">
        <v>18</v>
      </c>
      <c r="D8" s="52" t="s">
        <v>101</v>
      </c>
      <c r="E8" s="49">
        <v>95</v>
      </c>
      <c r="F8" s="49">
        <v>3</v>
      </c>
      <c r="G8" s="48">
        <v>95</v>
      </c>
      <c r="H8" s="46">
        <v>40</v>
      </c>
      <c r="I8" s="47">
        <v>55</v>
      </c>
      <c r="J8" s="53">
        <v>2</v>
      </c>
      <c r="K8" s="53">
        <v>14</v>
      </c>
      <c r="L8" s="53">
        <v>24</v>
      </c>
      <c r="M8" s="50">
        <v>1</v>
      </c>
      <c r="N8" s="50">
        <v>20</v>
      </c>
      <c r="O8" s="50">
        <v>34</v>
      </c>
      <c r="P8" s="50">
        <v>6</v>
      </c>
    </row>
    <row r="9" spans="1:17" x14ac:dyDescent="0.25">
      <c r="A9" s="51">
        <v>89</v>
      </c>
      <c r="B9" s="52" t="s">
        <v>97</v>
      </c>
      <c r="C9" s="52" t="s">
        <v>18</v>
      </c>
      <c r="D9" s="52" t="s">
        <v>102</v>
      </c>
      <c r="E9" s="49">
        <v>75</v>
      </c>
      <c r="F9" s="49">
        <v>0</v>
      </c>
      <c r="G9" s="48">
        <v>75</v>
      </c>
      <c r="H9" s="46">
        <v>30</v>
      </c>
      <c r="I9" s="47">
        <v>45</v>
      </c>
      <c r="J9" s="53">
        <v>0</v>
      </c>
      <c r="K9" s="53">
        <v>8</v>
      </c>
      <c r="L9" s="53">
        <v>22</v>
      </c>
      <c r="M9" s="50">
        <v>0</v>
      </c>
      <c r="N9" s="50">
        <v>17</v>
      </c>
      <c r="O9" s="50">
        <v>28</v>
      </c>
      <c r="P9" s="50">
        <v>3</v>
      </c>
    </row>
    <row r="10" spans="1:17" x14ac:dyDescent="0.25">
      <c r="A10" s="51">
        <v>90</v>
      </c>
      <c r="B10" s="52" t="s">
        <v>97</v>
      </c>
      <c r="C10" s="52" t="s">
        <v>53</v>
      </c>
      <c r="D10" s="52" t="s">
        <v>103</v>
      </c>
      <c r="E10" s="49">
        <v>630</v>
      </c>
      <c r="F10" s="49">
        <v>71</v>
      </c>
      <c r="G10" s="48">
        <v>630</v>
      </c>
      <c r="H10" s="46">
        <v>267</v>
      </c>
      <c r="I10" s="47">
        <v>363</v>
      </c>
      <c r="J10" s="53">
        <v>38</v>
      </c>
      <c r="K10" s="53">
        <v>93</v>
      </c>
      <c r="L10" s="53">
        <v>136</v>
      </c>
      <c r="M10" s="50">
        <v>33</v>
      </c>
      <c r="N10" s="50">
        <v>129</v>
      </c>
      <c r="O10" s="50">
        <v>201</v>
      </c>
      <c r="P10" s="50">
        <v>87</v>
      </c>
    </row>
    <row r="11" spans="1:17" x14ac:dyDescent="0.25">
      <c r="A11" s="51">
        <v>91</v>
      </c>
      <c r="B11" s="52" t="s">
        <v>97</v>
      </c>
      <c r="C11" s="52" t="s">
        <v>29</v>
      </c>
      <c r="D11" s="52" t="s">
        <v>104</v>
      </c>
      <c r="E11" s="49">
        <v>5</v>
      </c>
      <c r="F11" s="49">
        <v>0</v>
      </c>
      <c r="G11" s="48">
        <v>5</v>
      </c>
      <c r="H11" s="46">
        <v>2</v>
      </c>
      <c r="I11" s="47">
        <v>3</v>
      </c>
      <c r="J11" s="53">
        <v>0</v>
      </c>
      <c r="K11" s="53">
        <v>1</v>
      </c>
      <c r="L11" s="53">
        <v>1</v>
      </c>
      <c r="M11" s="50">
        <v>0</v>
      </c>
      <c r="N11" s="50">
        <v>1</v>
      </c>
      <c r="O11" s="50">
        <v>2</v>
      </c>
      <c r="P11" s="50">
        <v>0</v>
      </c>
    </row>
    <row r="12" spans="1:17" x14ac:dyDescent="0.25">
      <c r="A12" s="51">
        <v>92</v>
      </c>
      <c r="B12" s="52" t="s">
        <v>97</v>
      </c>
      <c r="C12" s="52" t="s">
        <v>29</v>
      </c>
      <c r="D12" s="52" t="s">
        <v>105</v>
      </c>
      <c r="E12" s="49">
        <v>28</v>
      </c>
      <c r="F12" s="49">
        <v>0</v>
      </c>
      <c r="G12" s="48">
        <v>28</v>
      </c>
      <c r="H12" s="46">
        <v>9</v>
      </c>
      <c r="I12" s="47">
        <v>19</v>
      </c>
      <c r="J12" s="53">
        <v>0</v>
      </c>
      <c r="K12" s="53">
        <v>2</v>
      </c>
      <c r="L12" s="53">
        <v>7</v>
      </c>
      <c r="M12" s="50"/>
      <c r="N12" s="50">
        <v>3</v>
      </c>
      <c r="O12" s="50">
        <v>16</v>
      </c>
      <c r="P12" s="50">
        <v>0</v>
      </c>
    </row>
    <row r="13" spans="1:17" x14ac:dyDescent="0.25">
      <c r="A13" s="51">
        <v>93</v>
      </c>
      <c r="B13" s="52" t="s">
        <v>97</v>
      </c>
      <c r="C13" s="52" t="s">
        <v>18</v>
      </c>
      <c r="D13" s="52" t="s">
        <v>106</v>
      </c>
      <c r="E13" s="49">
        <v>79</v>
      </c>
      <c r="F13" s="49">
        <v>0</v>
      </c>
      <c r="G13" s="48">
        <v>79</v>
      </c>
      <c r="H13" s="46">
        <v>28</v>
      </c>
      <c r="I13" s="47">
        <v>51</v>
      </c>
      <c r="J13" s="53">
        <v>0</v>
      </c>
      <c r="K13" s="53">
        <v>2</v>
      </c>
      <c r="L13" s="53">
        <v>26</v>
      </c>
      <c r="M13" s="50">
        <v>0</v>
      </c>
      <c r="N13" s="50">
        <v>5</v>
      </c>
      <c r="O13" s="50">
        <v>46</v>
      </c>
      <c r="P13" s="50">
        <v>0</v>
      </c>
    </row>
    <row r="14" spans="1:17" x14ac:dyDescent="0.25">
      <c r="A14" s="51">
        <v>94</v>
      </c>
      <c r="B14" s="52" t="s">
        <v>97</v>
      </c>
      <c r="C14" s="52" t="s">
        <v>29</v>
      </c>
      <c r="D14" s="52" t="s">
        <v>107</v>
      </c>
      <c r="E14" s="49">
        <v>15</v>
      </c>
      <c r="F14" s="49">
        <v>0</v>
      </c>
      <c r="G14" s="48">
        <v>15</v>
      </c>
      <c r="H14" s="46">
        <v>6</v>
      </c>
      <c r="I14" s="47">
        <v>9</v>
      </c>
      <c r="J14" s="53">
        <v>0</v>
      </c>
      <c r="K14" s="53">
        <v>1</v>
      </c>
      <c r="L14" s="53">
        <v>5</v>
      </c>
      <c r="M14" s="50">
        <v>0</v>
      </c>
      <c r="N14" s="50">
        <v>2</v>
      </c>
      <c r="O14" s="50">
        <v>7</v>
      </c>
      <c r="P14" s="50">
        <v>0</v>
      </c>
    </row>
    <row r="15" spans="1:17" x14ac:dyDescent="0.25">
      <c r="A15" s="51">
        <v>95</v>
      </c>
      <c r="B15" s="52" t="s">
        <v>97</v>
      </c>
      <c r="C15" s="52" t="s">
        <v>18</v>
      </c>
      <c r="D15" s="52" t="s">
        <v>108</v>
      </c>
      <c r="E15" s="49">
        <v>55</v>
      </c>
      <c r="F15" s="49">
        <v>0</v>
      </c>
      <c r="G15" s="48">
        <v>55</v>
      </c>
      <c r="H15" s="46">
        <v>17</v>
      </c>
      <c r="I15" s="47">
        <v>38</v>
      </c>
      <c r="J15" s="53">
        <v>0</v>
      </c>
      <c r="K15" s="53">
        <v>2</v>
      </c>
      <c r="L15" s="53">
        <v>15</v>
      </c>
      <c r="M15" s="50">
        <v>0</v>
      </c>
      <c r="N15" s="50">
        <v>8</v>
      </c>
      <c r="O15" s="50">
        <v>30</v>
      </c>
      <c r="P15" s="50">
        <v>0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38"/>
  <sheetViews>
    <sheetView zoomScale="80" zoomScaleNormal="80" workbookViewId="0">
      <selection activeCell="F41" sqref="F41"/>
    </sheetView>
  </sheetViews>
  <sheetFormatPr defaultRowHeight="15" x14ac:dyDescent="0.25"/>
  <cols>
    <col min="1" max="1" width="5.140625" customWidth="1"/>
    <col min="2" max="2" width="22.5703125" customWidth="1"/>
    <col min="3" max="3" width="12.5703125" customWidth="1"/>
    <col min="4" max="4" width="17.140625" customWidth="1"/>
    <col min="5" max="5" width="16.140625" customWidth="1"/>
    <col min="6" max="6" width="17.140625" customWidth="1"/>
    <col min="7" max="7" width="18.42578125" customWidth="1"/>
    <col min="8" max="8" width="10.5703125" customWidth="1"/>
    <col min="9" max="10" width="11.28515625" customWidth="1"/>
    <col min="11" max="11" width="13.85546875" customWidth="1"/>
    <col min="12" max="12" width="11.28515625" customWidth="1"/>
    <col min="14" max="14" width="11.140625" customWidth="1"/>
    <col min="15" max="15" width="10" customWidth="1"/>
    <col min="16" max="16" width="10.7109375" customWidth="1"/>
  </cols>
  <sheetData>
    <row r="1" spans="1:17" s="45" customFormat="1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s="5" customFormat="1" ht="63.75" x14ac:dyDescent="0.2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s="45" customFormat="1" x14ac:dyDescent="0.25">
      <c r="G3" s="45">
        <f>SUM(G5:G38)</f>
        <v>18297</v>
      </c>
      <c r="H3" s="130">
        <f t="shared" ref="H3:P3" si="0">SUM(H5:H38)</f>
        <v>9125</v>
      </c>
      <c r="I3" s="130">
        <f t="shared" si="0"/>
        <v>9172</v>
      </c>
      <c r="J3" s="130">
        <f t="shared" si="0"/>
        <v>2359</v>
      </c>
      <c r="K3" s="130">
        <f t="shared" si="0"/>
        <v>5485</v>
      </c>
      <c r="L3" s="130">
        <f t="shared" si="0"/>
        <v>1281</v>
      </c>
      <c r="M3" s="130">
        <f t="shared" si="0"/>
        <v>2159</v>
      </c>
      <c r="N3" s="130">
        <f t="shared" si="0"/>
        <v>5013</v>
      </c>
      <c r="O3" s="130">
        <f t="shared" si="0"/>
        <v>2000</v>
      </c>
      <c r="P3" s="130">
        <f t="shared" si="0"/>
        <v>3797</v>
      </c>
      <c r="Q3" s="40" t="s">
        <v>121</v>
      </c>
    </row>
    <row r="4" spans="1:17" x14ac:dyDescent="0.25">
      <c r="A4" s="21" t="s">
        <v>145</v>
      </c>
    </row>
    <row r="5" spans="1:17" x14ac:dyDescent="0.25">
      <c r="A5" s="59">
        <v>96</v>
      </c>
      <c r="B5" s="60" t="s">
        <v>110</v>
      </c>
      <c r="C5" s="60" t="s">
        <v>29</v>
      </c>
      <c r="D5" s="60" t="s">
        <v>111</v>
      </c>
      <c r="E5" s="57">
        <v>500</v>
      </c>
      <c r="F5" s="57">
        <v>139</v>
      </c>
      <c r="G5" s="56">
        <v>500</v>
      </c>
      <c r="H5" s="54">
        <v>250</v>
      </c>
      <c r="I5" s="55">
        <v>250</v>
      </c>
      <c r="J5" s="61">
        <v>63</v>
      </c>
      <c r="K5" s="61">
        <v>150</v>
      </c>
      <c r="L5" s="61">
        <v>37</v>
      </c>
      <c r="M5" s="58">
        <v>76</v>
      </c>
      <c r="N5" s="58">
        <v>126</v>
      </c>
      <c r="O5" s="58">
        <v>48</v>
      </c>
      <c r="P5" s="58">
        <v>99</v>
      </c>
    </row>
    <row r="6" spans="1:17" x14ac:dyDescent="0.25">
      <c r="A6" s="59">
        <v>97</v>
      </c>
      <c r="B6" s="60" t="s">
        <v>110</v>
      </c>
      <c r="C6" s="60" t="s">
        <v>29</v>
      </c>
      <c r="D6" s="60" t="s">
        <v>112</v>
      </c>
      <c r="E6" s="57">
        <v>243</v>
      </c>
      <c r="F6" s="57">
        <v>74</v>
      </c>
      <c r="G6" s="56">
        <v>243</v>
      </c>
      <c r="H6" s="54">
        <v>136</v>
      </c>
      <c r="I6" s="55">
        <v>107</v>
      </c>
      <c r="J6" s="61">
        <v>41</v>
      </c>
      <c r="K6" s="61">
        <v>79</v>
      </c>
      <c r="L6" s="61">
        <v>16</v>
      </c>
      <c r="M6" s="58">
        <v>33</v>
      </c>
      <c r="N6" s="58">
        <v>57</v>
      </c>
      <c r="O6" s="58">
        <v>17</v>
      </c>
      <c r="P6" s="58">
        <v>46</v>
      </c>
    </row>
    <row r="7" spans="1:17" x14ac:dyDescent="0.25">
      <c r="A7" s="59">
        <v>98</v>
      </c>
      <c r="B7" s="60" t="s">
        <v>110</v>
      </c>
      <c r="C7" s="60" t="s">
        <v>29</v>
      </c>
      <c r="D7" s="60" t="s">
        <v>113</v>
      </c>
      <c r="E7" s="57">
        <v>26</v>
      </c>
      <c r="F7" s="57">
        <v>4</v>
      </c>
      <c r="G7" s="56">
        <v>26</v>
      </c>
      <c r="H7" s="54">
        <v>13</v>
      </c>
      <c r="I7" s="55">
        <v>13</v>
      </c>
      <c r="J7" s="61">
        <v>2</v>
      </c>
      <c r="K7" s="61">
        <v>9</v>
      </c>
      <c r="L7" s="61">
        <v>2</v>
      </c>
      <c r="M7" s="58">
        <v>2</v>
      </c>
      <c r="N7" s="58">
        <v>5</v>
      </c>
      <c r="O7" s="58">
        <v>6</v>
      </c>
      <c r="P7" s="58">
        <v>4</v>
      </c>
    </row>
    <row r="8" spans="1:17" x14ac:dyDescent="0.25">
      <c r="A8" s="59">
        <v>99</v>
      </c>
      <c r="B8" s="60" t="s">
        <v>110</v>
      </c>
      <c r="C8" s="60" t="s">
        <v>53</v>
      </c>
      <c r="D8" s="60" t="s">
        <v>114</v>
      </c>
      <c r="E8" s="57">
        <v>540</v>
      </c>
      <c r="F8" s="57">
        <v>110</v>
      </c>
      <c r="G8" s="56">
        <v>540</v>
      </c>
      <c r="H8" s="54">
        <v>267</v>
      </c>
      <c r="I8" s="55">
        <v>273</v>
      </c>
      <c r="J8" s="61">
        <v>52</v>
      </c>
      <c r="K8" s="61">
        <v>175</v>
      </c>
      <c r="L8" s="61">
        <v>40</v>
      </c>
      <c r="M8" s="58">
        <v>58</v>
      </c>
      <c r="N8" s="58">
        <v>149</v>
      </c>
      <c r="O8" s="58">
        <v>66</v>
      </c>
      <c r="P8" s="58">
        <v>109</v>
      </c>
    </row>
    <row r="9" spans="1:17" x14ac:dyDescent="0.25">
      <c r="A9" s="59">
        <v>100</v>
      </c>
      <c r="B9" s="60" t="s">
        <v>110</v>
      </c>
      <c r="C9" s="60" t="s">
        <v>29</v>
      </c>
      <c r="D9" s="60" t="s">
        <v>115</v>
      </c>
      <c r="E9" s="57">
        <v>388</v>
      </c>
      <c r="F9" s="57">
        <v>108</v>
      </c>
      <c r="G9" s="56">
        <v>388</v>
      </c>
      <c r="H9" s="54">
        <v>202</v>
      </c>
      <c r="I9" s="55">
        <v>186</v>
      </c>
      <c r="J9" s="61">
        <v>58</v>
      </c>
      <c r="K9" s="61">
        <v>114</v>
      </c>
      <c r="L9" s="61">
        <v>30</v>
      </c>
      <c r="M9" s="58">
        <v>50</v>
      </c>
      <c r="N9" s="58">
        <v>107</v>
      </c>
      <c r="O9" s="58">
        <v>29</v>
      </c>
      <c r="P9" s="58">
        <v>78</v>
      </c>
    </row>
    <row r="10" spans="1:17" x14ac:dyDescent="0.25">
      <c r="A10" s="59">
        <v>101</v>
      </c>
      <c r="B10" s="60" t="s">
        <v>110</v>
      </c>
      <c r="C10" s="60" t="s">
        <v>29</v>
      </c>
      <c r="D10" s="60" t="s">
        <v>116</v>
      </c>
      <c r="E10" s="57">
        <v>5</v>
      </c>
      <c r="F10" s="57">
        <v>0</v>
      </c>
      <c r="G10" s="56">
        <v>5</v>
      </c>
      <c r="H10" s="54">
        <v>5</v>
      </c>
      <c r="I10" s="55">
        <v>0</v>
      </c>
      <c r="J10" s="61">
        <v>0</v>
      </c>
      <c r="K10" s="61">
        <v>4</v>
      </c>
      <c r="L10" s="61">
        <v>1</v>
      </c>
      <c r="M10" s="58">
        <v>0</v>
      </c>
      <c r="N10" s="58">
        <v>0</v>
      </c>
      <c r="O10" s="58">
        <v>0</v>
      </c>
      <c r="P10" s="58">
        <v>0</v>
      </c>
    </row>
    <row r="11" spans="1:17" x14ac:dyDescent="0.25">
      <c r="A11" s="59">
        <v>102</v>
      </c>
      <c r="B11" s="60" t="s">
        <v>110</v>
      </c>
      <c r="C11" s="60" t="s">
        <v>29</v>
      </c>
      <c r="D11" s="60" t="s">
        <v>117</v>
      </c>
      <c r="E11" s="57">
        <v>575</v>
      </c>
      <c r="F11" s="57">
        <v>123</v>
      </c>
      <c r="G11" s="56">
        <v>575</v>
      </c>
      <c r="H11" s="54">
        <v>297</v>
      </c>
      <c r="I11" s="55">
        <v>278</v>
      </c>
      <c r="J11" s="61">
        <v>71</v>
      </c>
      <c r="K11" s="61">
        <v>197</v>
      </c>
      <c r="L11" s="61">
        <v>29</v>
      </c>
      <c r="M11" s="58">
        <v>52</v>
      </c>
      <c r="N11" s="58">
        <v>156</v>
      </c>
      <c r="O11" s="58">
        <v>70</v>
      </c>
      <c r="P11" s="58">
        <v>119</v>
      </c>
    </row>
    <row r="12" spans="1:17" x14ac:dyDescent="0.25">
      <c r="A12" s="59">
        <v>103</v>
      </c>
      <c r="B12" s="60" t="s">
        <v>110</v>
      </c>
      <c r="C12" s="60" t="s">
        <v>29</v>
      </c>
      <c r="D12" s="60" t="s">
        <v>118</v>
      </c>
      <c r="E12" s="57">
        <v>482</v>
      </c>
      <c r="F12" s="57">
        <v>88</v>
      </c>
      <c r="G12" s="56">
        <v>482</v>
      </c>
      <c r="H12" s="54">
        <v>252</v>
      </c>
      <c r="I12" s="55">
        <v>230</v>
      </c>
      <c r="J12" s="61">
        <v>45</v>
      </c>
      <c r="K12" s="61">
        <v>170</v>
      </c>
      <c r="L12" s="61">
        <v>37</v>
      </c>
      <c r="M12" s="58">
        <v>43</v>
      </c>
      <c r="N12" s="58">
        <v>144</v>
      </c>
      <c r="O12" s="58">
        <v>43</v>
      </c>
      <c r="P12" s="58">
        <v>98</v>
      </c>
    </row>
    <row r="13" spans="1:17" x14ac:dyDescent="0.25">
      <c r="A13" s="59">
        <v>104</v>
      </c>
      <c r="B13" s="60" t="s">
        <v>110</v>
      </c>
      <c r="C13" s="60" t="s">
        <v>29</v>
      </c>
      <c r="D13" s="60" t="s">
        <v>119</v>
      </c>
      <c r="E13" s="57">
        <v>643</v>
      </c>
      <c r="F13" s="57">
        <v>156</v>
      </c>
      <c r="G13" s="56">
        <v>643</v>
      </c>
      <c r="H13" s="54">
        <v>333</v>
      </c>
      <c r="I13" s="55">
        <v>310</v>
      </c>
      <c r="J13" s="61">
        <v>89</v>
      </c>
      <c r="K13" s="61">
        <v>202</v>
      </c>
      <c r="L13" s="61">
        <v>42</v>
      </c>
      <c r="M13" s="58">
        <v>67</v>
      </c>
      <c r="N13" s="58">
        <v>171</v>
      </c>
      <c r="O13" s="58">
        <v>72</v>
      </c>
      <c r="P13" s="58">
        <v>124</v>
      </c>
    </row>
    <row r="14" spans="1:17" x14ac:dyDescent="0.25">
      <c r="A14" s="59">
        <v>105</v>
      </c>
      <c r="B14" s="60" t="s">
        <v>110</v>
      </c>
      <c r="C14" s="60" t="s">
        <v>29</v>
      </c>
      <c r="D14" s="60" t="s">
        <v>120</v>
      </c>
      <c r="E14" s="57">
        <v>51</v>
      </c>
      <c r="F14" s="57">
        <v>9</v>
      </c>
      <c r="G14" s="56">
        <v>51</v>
      </c>
      <c r="H14" s="54">
        <v>24</v>
      </c>
      <c r="I14" s="55">
        <v>27</v>
      </c>
      <c r="J14" s="61">
        <v>3</v>
      </c>
      <c r="K14" s="61">
        <v>19</v>
      </c>
      <c r="L14" s="61">
        <v>2</v>
      </c>
      <c r="M14" s="58">
        <v>6</v>
      </c>
      <c r="N14" s="58">
        <v>18</v>
      </c>
      <c r="O14" s="58">
        <v>3</v>
      </c>
      <c r="P14" s="58">
        <v>11</v>
      </c>
    </row>
    <row r="15" spans="1:17" x14ac:dyDescent="0.25">
      <c r="A15" s="59">
        <v>106</v>
      </c>
      <c r="B15" s="60" t="s">
        <v>110</v>
      </c>
      <c r="C15" s="60" t="s">
        <v>53</v>
      </c>
      <c r="D15" s="60" t="s">
        <v>121</v>
      </c>
      <c r="E15" s="57">
        <v>4119</v>
      </c>
      <c r="F15" s="57">
        <v>1221</v>
      </c>
      <c r="G15" s="56">
        <v>4119</v>
      </c>
      <c r="H15" s="54">
        <v>1965</v>
      </c>
      <c r="I15" s="55">
        <v>2154</v>
      </c>
      <c r="J15" s="61">
        <v>627</v>
      </c>
      <c r="K15" s="61">
        <v>1112</v>
      </c>
      <c r="L15" s="61">
        <v>226</v>
      </c>
      <c r="M15" s="58">
        <v>594</v>
      </c>
      <c r="N15" s="58">
        <v>1214</v>
      </c>
      <c r="O15" s="58">
        <v>346</v>
      </c>
      <c r="P15" s="58">
        <v>986</v>
      </c>
    </row>
    <row r="16" spans="1:17" x14ac:dyDescent="0.25">
      <c r="A16" s="59">
        <v>107</v>
      </c>
      <c r="B16" s="60" t="s">
        <v>110</v>
      </c>
      <c r="C16" s="60" t="s">
        <v>29</v>
      </c>
      <c r="D16" s="60" t="s">
        <v>122</v>
      </c>
      <c r="E16" s="57">
        <v>273</v>
      </c>
      <c r="F16" s="57">
        <v>63</v>
      </c>
      <c r="G16" s="56">
        <v>273</v>
      </c>
      <c r="H16" s="54">
        <v>147</v>
      </c>
      <c r="I16" s="55">
        <v>126</v>
      </c>
      <c r="J16" s="61">
        <v>42</v>
      </c>
      <c r="K16" s="61">
        <v>84</v>
      </c>
      <c r="L16" s="61">
        <v>21</v>
      </c>
      <c r="M16" s="58">
        <v>21</v>
      </c>
      <c r="N16" s="58">
        <v>68</v>
      </c>
      <c r="O16" s="58">
        <v>37</v>
      </c>
      <c r="P16" s="58">
        <v>45</v>
      </c>
    </row>
    <row r="17" spans="1:16" x14ac:dyDescent="0.25">
      <c r="A17" s="59">
        <v>108</v>
      </c>
      <c r="B17" s="60" t="s">
        <v>110</v>
      </c>
      <c r="C17" s="60" t="s">
        <v>53</v>
      </c>
      <c r="D17" s="60" t="s">
        <v>123</v>
      </c>
      <c r="E17" s="57">
        <v>426</v>
      </c>
      <c r="F17" s="57">
        <v>117</v>
      </c>
      <c r="G17" s="56">
        <v>426</v>
      </c>
      <c r="H17" s="54">
        <v>209</v>
      </c>
      <c r="I17" s="55">
        <v>217</v>
      </c>
      <c r="J17" s="61">
        <v>58</v>
      </c>
      <c r="K17" s="61">
        <v>128</v>
      </c>
      <c r="L17" s="61">
        <v>23</v>
      </c>
      <c r="M17" s="58">
        <v>59</v>
      </c>
      <c r="N17" s="58">
        <v>102</v>
      </c>
      <c r="O17" s="58">
        <v>56</v>
      </c>
      <c r="P17" s="58">
        <v>79</v>
      </c>
    </row>
    <row r="18" spans="1:16" x14ac:dyDescent="0.25">
      <c r="A18" s="59">
        <v>109</v>
      </c>
      <c r="B18" s="60" t="s">
        <v>110</v>
      </c>
      <c r="C18" s="60" t="s">
        <v>53</v>
      </c>
      <c r="D18" s="60" t="s">
        <v>124</v>
      </c>
      <c r="E18" s="57">
        <v>654</v>
      </c>
      <c r="F18" s="57">
        <v>137</v>
      </c>
      <c r="G18" s="56">
        <v>654</v>
      </c>
      <c r="H18" s="54">
        <v>337</v>
      </c>
      <c r="I18" s="55">
        <v>317</v>
      </c>
      <c r="J18" s="61">
        <v>72</v>
      </c>
      <c r="K18" s="61">
        <v>214</v>
      </c>
      <c r="L18" s="61">
        <v>51</v>
      </c>
      <c r="M18" s="58">
        <v>65</v>
      </c>
      <c r="N18" s="58">
        <v>173</v>
      </c>
      <c r="O18" s="58">
        <v>79</v>
      </c>
      <c r="P18" s="58">
        <v>130</v>
      </c>
    </row>
    <row r="19" spans="1:16" x14ac:dyDescent="0.25">
      <c r="A19" s="59">
        <v>110</v>
      </c>
      <c r="B19" s="60" t="s">
        <v>110</v>
      </c>
      <c r="C19" s="60" t="s">
        <v>18</v>
      </c>
      <c r="D19" s="60" t="s">
        <v>125</v>
      </c>
      <c r="E19" s="57">
        <v>216</v>
      </c>
      <c r="F19" s="57">
        <v>32</v>
      </c>
      <c r="G19" s="56">
        <v>216</v>
      </c>
      <c r="H19" s="54">
        <v>107</v>
      </c>
      <c r="I19" s="55">
        <v>109</v>
      </c>
      <c r="J19" s="61">
        <v>18</v>
      </c>
      <c r="K19" s="61">
        <v>56</v>
      </c>
      <c r="L19" s="61">
        <v>33</v>
      </c>
      <c r="M19" s="58">
        <v>14</v>
      </c>
      <c r="N19" s="58">
        <v>58</v>
      </c>
      <c r="O19" s="58">
        <v>37</v>
      </c>
      <c r="P19" s="58">
        <v>36</v>
      </c>
    </row>
    <row r="20" spans="1:16" x14ac:dyDescent="0.25">
      <c r="A20" s="59">
        <v>111</v>
      </c>
      <c r="B20" s="60" t="s">
        <v>110</v>
      </c>
      <c r="C20" s="60" t="s">
        <v>29</v>
      </c>
      <c r="D20" s="60" t="s">
        <v>126</v>
      </c>
      <c r="E20" s="57">
        <v>112</v>
      </c>
      <c r="F20" s="57">
        <v>23</v>
      </c>
      <c r="G20" s="56">
        <v>112</v>
      </c>
      <c r="H20" s="54">
        <v>49</v>
      </c>
      <c r="I20" s="55">
        <v>63</v>
      </c>
      <c r="J20" s="61">
        <v>11</v>
      </c>
      <c r="K20" s="61">
        <v>32</v>
      </c>
      <c r="L20" s="61">
        <v>6</v>
      </c>
      <c r="M20" s="58">
        <v>12</v>
      </c>
      <c r="N20" s="58">
        <v>38</v>
      </c>
      <c r="O20" s="58">
        <v>13</v>
      </c>
      <c r="P20" s="58">
        <v>33</v>
      </c>
    </row>
    <row r="21" spans="1:16" x14ac:dyDescent="0.25">
      <c r="A21" s="59">
        <v>112</v>
      </c>
      <c r="B21" s="60" t="s">
        <v>110</v>
      </c>
      <c r="C21" s="60" t="s">
        <v>29</v>
      </c>
      <c r="D21" s="60" t="s">
        <v>127</v>
      </c>
      <c r="E21" s="57">
        <v>20</v>
      </c>
      <c r="F21" s="57">
        <v>4</v>
      </c>
      <c r="G21" s="56">
        <v>20</v>
      </c>
      <c r="H21" s="54">
        <v>12</v>
      </c>
      <c r="I21" s="55">
        <v>8</v>
      </c>
      <c r="J21" s="61">
        <v>0</v>
      </c>
      <c r="K21" s="61">
        <v>10</v>
      </c>
      <c r="L21" s="61">
        <v>2</v>
      </c>
      <c r="M21" s="58">
        <v>4</v>
      </c>
      <c r="N21" s="58">
        <v>3</v>
      </c>
      <c r="O21" s="58">
        <v>1</v>
      </c>
      <c r="P21" s="58">
        <v>5</v>
      </c>
    </row>
    <row r="22" spans="1:16" x14ac:dyDescent="0.25">
      <c r="A22" s="59">
        <v>113</v>
      </c>
      <c r="B22" s="60" t="s">
        <v>110</v>
      </c>
      <c r="C22" s="60" t="s">
        <v>53</v>
      </c>
      <c r="D22" s="60" t="s">
        <v>128</v>
      </c>
      <c r="E22" s="57">
        <v>666</v>
      </c>
      <c r="F22" s="57">
        <v>180</v>
      </c>
      <c r="G22" s="56">
        <v>666</v>
      </c>
      <c r="H22" s="54">
        <v>322</v>
      </c>
      <c r="I22" s="55">
        <v>344</v>
      </c>
      <c r="J22" s="61">
        <v>93</v>
      </c>
      <c r="K22" s="61">
        <v>195</v>
      </c>
      <c r="L22" s="61">
        <v>34</v>
      </c>
      <c r="M22" s="58">
        <v>87</v>
      </c>
      <c r="N22" s="58">
        <v>177</v>
      </c>
      <c r="O22" s="58">
        <v>80</v>
      </c>
      <c r="P22" s="58">
        <v>145</v>
      </c>
    </row>
    <row r="23" spans="1:16" x14ac:dyDescent="0.25">
      <c r="A23" s="59">
        <v>114</v>
      </c>
      <c r="B23" s="60" t="s">
        <v>110</v>
      </c>
      <c r="C23" s="60" t="s">
        <v>29</v>
      </c>
      <c r="D23" s="60" t="s">
        <v>129</v>
      </c>
      <c r="E23" s="57">
        <v>266</v>
      </c>
      <c r="F23" s="57">
        <v>54</v>
      </c>
      <c r="G23" s="56">
        <v>266</v>
      </c>
      <c r="H23" s="54">
        <v>153</v>
      </c>
      <c r="I23" s="55">
        <v>113</v>
      </c>
      <c r="J23" s="61">
        <v>35</v>
      </c>
      <c r="K23" s="61">
        <v>97</v>
      </c>
      <c r="L23" s="61">
        <v>21</v>
      </c>
      <c r="M23" s="58">
        <v>19</v>
      </c>
      <c r="N23" s="58">
        <v>69</v>
      </c>
      <c r="O23" s="58">
        <v>25</v>
      </c>
      <c r="P23" s="58">
        <v>50</v>
      </c>
    </row>
    <row r="24" spans="1:16" x14ac:dyDescent="0.25">
      <c r="A24" s="59">
        <v>115</v>
      </c>
      <c r="B24" s="60" t="s">
        <v>110</v>
      </c>
      <c r="C24" s="60" t="s">
        <v>29</v>
      </c>
      <c r="D24" s="60" t="s">
        <v>130</v>
      </c>
      <c r="E24" s="57">
        <v>283</v>
      </c>
      <c r="F24" s="57">
        <v>65</v>
      </c>
      <c r="G24" s="56">
        <v>283</v>
      </c>
      <c r="H24" s="54">
        <v>144</v>
      </c>
      <c r="I24" s="55">
        <v>139</v>
      </c>
      <c r="J24" s="61">
        <v>32</v>
      </c>
      <c r="K24" s="61">
        <v>96</v>
      </c>
      <c r="L24" s="61">
        <v>16</v>
      </c>
      <c r="M24" s="58">
        <v>33</v>
      </c>
      <c r="N24" s="58">
        <v>87</v>
      </c>
      <c r="O24" s="58">
        <v>19</v>
      </c>
      <c r="P24" s="58">
        <v>60</v>
      </c>
    </row>
    <row r="25" spans="1:16" x14ac:dyDescent="0.25">
      <c r="A25" s="59">
        <v>116</v>
      </c>
      <c r="B25" s="60" t="s">
        <v>110</v>
      </c>
      <c r="C25" s="60" t="s">
        <v>53</v>
      </c>
      <c r="D25" s="60" t="s">
        <v>131</v>
      </c>
      <c r="E25" s="57">
        <v>1069</v>
      </c>
      <c r="F25" s="57">
        <v>250</v>
      </c>
      <c r="G25" s="56">
        <v>1069</v>
      </c>
      <c r="H25" s="54">
        <v>552</v>
      </c>
      <c r="I25" s="55">
        <v>517</v>
      </c>
      <c r="J25" s="61">
        <v>136</v>
      </c>
      <c r="K25" s="61">
        <v>331</v>
      </c>
      <c r="L25" s="61">
        <v>85</v>
      </c>
      <c r="M25" s="58">
        <v>114</v>
      </c>
      <c r="N25" s="58">
        <v>284</v>
      </c>
      <c r="O25" s="58">
        <v>119</v>
      </c>
      <c r="P25" s="58">
        <v>219</v>
      </c>
    </row>
    <row r="26" spans="1:16" x14ac:dyDescent="0.25">
      <c r="A26" s="59">
        <v>117</v>
      </c>
      <c r="B26" s="60" t="s">
        <v>110</v>
      </c>
      <c r="C26" s="60" t="s">
        <v>29</v>
      </c>
      <c r="D26" s="60" t="s">
        <v>132</v>
      </c>
      <c r="E26" s="57">
        <v>295</v>
      </c>
      <c r="F26" s="57">
        <v>44</v>
      </c>
      <c r="G26" s="56">
        <v>295</v>
      </c>
      <c r="H26" s="54">
        <v>156</v>
      </c>
      <c r="I26" s="55">
        <v>139</v>
      </c>
      <c r="J26" s="61">
        <v>22</v>
      </c>
      <c r="K26" s="61">
        <v>107</v>
      </c>
      <c r="L26" s="61">
        <v>27</v>
      </c>
      <c r="M26" s="58">
        <v>22</v>
      </c>
      <c r="N26" s="58">
        <v>74</v>
      </c>
      <c r="O26" s="58">
        <v>43</v>
      </c>
      <c r="P26" s="58">
        <v>50</v>
      </c>
    </row>
    <row r="27" spans="1:16" x14ac:dyDescent="0.25">
      <c r="A27" s="59">
        <v>118</v>
      </c>
      <c r="B27" s="60" t="s">
        <v>110</v>
      </c>
      <c r="C27" s="60" t="s">
        <v>53</v>
      </c>
      <c r="D27" s="60" t="s">
        <v>133</v>
      </c>
      <c r="E27" s="57">
        <v>521</v>
      </c>
      <c r="F27" s="57">
        <v>118</v>
      </c>
      <c r="G27" s="56">
        <v>521</v>
      </c>
      <c r="H27" s="54">
        <v>259</v>
      </c>
      <c r="I27" s="55">
        <v>262</v>
      </c>
      <c r="J27" s="61">
        <v>56</v>
      </c>
      <c r="K27" s="61">
        <v>153</v>
      </c>
      <c r="L27" s="61">
        <v>50</v>
      </c>
      <c r="M27" s="58">
        <v>62</v>
      </c>
      <c r="N27" s="58">
        <v>141</v>
      </c>
      <c r="O27" s="58">
        <v>59</v>
      </c>
      <c r="P27" s="58">
        <v>89</v>
      </c>
    </row>
    <row r="28" spans="1:16" x14ac:dyDescent="0.25">
      <c r="A28" s="59">
        <v>119</v>
      </c>
      <c r="B28" s="60" t="s">
        <v>110</v>
      </c>
      <c r="C28" s="60" t="s">
        <v>29</v>
      </c>
      <c r="D28" s="60" t="s">
        <v>134</v>
      </c>
      <c r="E28" s="57">
        <v>93</v>
      </c>
      <c r="F28" s="57">
        <v>18</v>
      </c>
      <c r="G28" s="56">
        <v>93</v>
      </c>
      <c r="H28" s="54">
        <v>48</v>
      </c>
      <c r="I28" s="55">
        <v>45</v>
      </c>
      <c r="J28" s="61">
        <v>7</v>
      </c>
      <c r="K28" s="61">
        <v>29</v>
      </c>
      <c r="L28" s="61">
        <v>12</v>
      </c>
      <c r="M28" s="58">
        <v>11</v>
      </c>
      <c r="N28" s="58">
        <v>26</v>
      </c>
      <c r="O28" s="58">
        <v>8</v>
      </c>
      <c r="P28" s="58">
        <v>15</v>
      </c>
    </row>
    <row r="29" spans="1:16" x14ac:dyDescent="0.25">
      <c r="A29" s="59">
        <v>120</v>
      </c>
      <c r="B29" s="60" t="s">
        <v>110</v>
      </c>
      <c r="C29" s="60" t="s">
        <v>29</v>
      </c>
      <c r="D29" s="60" t="s">
        <v>135</v>
      </c>
      <c r="E29" s="57">
        <v>93</v>
      </c>
      <c r="F29" s="57">
        <v>17</v>
      </c>
      <c r="G29" s="56">
        <v>93</v>
      </c>
      <c r="H29" s="54">
        <v>53</v>
      </c>
      <c r="I29" s="55">
        <v>40</v>
      </c>
      <c r="J29" s="61">
        <v>11</v>
      </c>
      <c r="K29" s="61">
        <v>36</v>
      </c>
      <c r="L29" s="61">
        <v>6</v>
      </c>
      <c r="M29" s="58">
        <v>6</v>
      </c>
      <c r="N29" s="58">
        <v>24</v>
      </c>
      <c r="O29" s="58">
        <v>10</v>
      </c>
      <c r="P29" s="58">
        <v>18</v>
      </c>
    </row>
    <row r="30" spans="1:16" x14ac:dyDescent="0.25">
      <c r="A30" s="59">
        <v>121</v>
      </c>
      <c r="B30" s="60" t="s">
        <v>110</v>
      </c>
      <c r="C30" s="60" t="s">
        <v>53</v>
      </c>
      <c r="D30" s="60" t="s">
        <v>136</v>
      </c>
      <c r="E30" s="57">
        <v>1227</v>
      </c>
      <c r="F30" s="57">
        <v>303</v>
      </c>
      <c r="G30" s="56">
        <v>1227</v>
      </c>
      <c r="H30" s="54">
        <v>609</v>
      </c>
      <c r="I30" s="55">
        <v>618</v>
      </c>
      <c r="J30" s="61">
        <v>161</v>
      </c>
      <c r="K30" s="61">
        <v>375</v>
      </c>
      <c r="L30" s="61">
        <v>73</v>
      </c>
      <c r="M30" s="58">
        <v>142</v>
      </c>
      <c r="N30" s="58">
        <v>319</v>
      </c>
      <c r="O30" s="58">
        <v>157</v>
      </c>
      <c r="P30" s="58">
        <v>244</v>
      </c>
    </row>
    <row r="31" spans="1:16" x14ac:dyDescent="0.25">
      <c r="A31" s="59">
        <v>122</v>
      </c>
      <c r="B31" s="60" t="s">
        <v>110</v>
      </c>
      <c r="C31" s="60" t="s">
        <v>18</v>
      </c>
      <c r="D31" s="60" t="s">
        <v>137</v>
      </c>
      <c r="E31" s="57">
        <v>605</v>
      </c>
      <c r="F31" s="57">
        <v>117</v>
      </c>
      <c r="G31" s="56">
        <v>605</v>
      </c>
      <c r="H31" s="54">
        <v>307</v>
      </c>
      <c r="I31" s="55">
        <v>298</v>
      </c>
      <c r="J31" s="61">
        <v>68</v>
      </c>
      <c r="K31" s="61">
        <v>162</v>
      </c>
      <c r="L31" s="61">
        <v>77</v>
      </c>
      <c r="M31" s="58">
        <v>49</v>
      </c>
      <c r="N31" s="58">
        <v>158</v>
      </c>
      <c r="O31" s="58">
        <v>91</v>
      </c>
      <c r="P31" s="58">
        <v>95</v>
      </c>
    </row>
    <row r="32" spans="1:16" x14ac:dyDescent="0.25">
      <c r="A32" s="59">
        <v>123</v>
      </c>
      <c r="B32" s="60" t="s">
        <v>110</v>
      </c>
      <c r="C32" s="60" t="s">
        <v>29</v>
      </c>
      <c r="D32" s="60" t="s">
        <v>138</v>
      </c>
      <c r="E32" s="57">
        <v>540</v>
      </c>
      <c r="F32" s="57">
        <v>131</v>
      </c>
      <c r="G32" s="56">
        <v>540</v>
      </c>
      <c r="H32" s="54">
        <v>278</v>
      </c>
      <c r="I32" s="55">
        <v>262</v>
      </c>
      <c r="J32" s="61">
        <v>75</v>
      </c>
      <c r="K32" s="61">
        <v>181</v>
      </c>
      <c r="L32" s="61">
        <v>22</v>
      </c>
      <c r="M32" s="58">
        <v>56</v>
      </c>
      <c r="N32" s="58">
        <v>164</v>
      </c>
      <c r="O32" s="58">
        <v>42</v>
      </c>
      <c r="P32" s="58">
        <v>123</v>
      </c>
    </row>
    <row r="33" spans="1:16" x14ac:dyDescent="0.25">
      <c r="A33" s="59">
        <v>124</v>
      </c>
      <c r="B33" s="60" t="s">
        <v>110</v>
      </c>
      <c r="C33" s="60" t="s">
        <v>29</v>
      </c>
      <c r="D33" s="60" t="s">
        <v>139</v>
      </c>
      <c r="E33" s="57">
        <v>115</v>
      </c>
      <c r="F33" s="57">
        <v>30</v>
      </c>
      <c r="G33" s="56">
        <v>115</v>
      </c>
      <c r="H33" s="54">
        <v>60</v>
      </c>
      <c r="I33" s="55">
        <v>55</v>
      </c>
      <c r="J33" s="61">
        <v>16</v>
      </c>
      <c r="K33" s="61">
        <v>33</v>
      </c>
      <c r="L33" s="61">
        <v>11</v>
      </c>
      <c r="M33" s="58">
        <v>14</v>
      </c>
      <c r="N33" s="58">
        <v>29</v>
      </c>
      <c r="O33" s="58">
        <v>12</v>
      </c>
      <c r="P33" s="58">
        <v>24</v>
      </c>
    </row>
    <row r="34" spans="1:16" x14ac:dyDescent="0.25">
      <c r="A34" s="59">
        <v>125</v>
      </c>
      <c r="B34" s="60" t="s">
        <v>110</v>
      </c>
      <c r="C34" s="60" t="s">
        <v>29</v>
      </c>
      <c r="D34" s="60" t="s">
        <v>140</v>
      </c>
      <c r="E34" s="57">
        <v>5</v>
      </c>
      <c r="F34" s="57">
        <v>0</v>
      </c>
      <c r="G34" s="56">
        <v>5</v>
      </c>
      <c r="H34" s="54">
        <v>3</v>
      </c>
      <c r="I34" s="55">
        <v>2</v>
      </c>
      <c r="J34" s="61">
        <v>0</v>
      </c>
      <c r="K34" s="61">
        <v>2</v>
      </c>
      <c r="L34" s="61">
        <v>1</v>
      </c>
      <c r="M34" s="58">
        <v>0</v>
      </c>
      <c r="N34" s="58">
        <v>0</v>
      </c>
      <c r="O34" s="58">
        <v>2</v>
      </c>
      <c r="P34" s="58">
        <v>0</v>
      </c>
    </row>
    <row r="35" spans="1:16" x14ac:dyDescent="0.25">
      <c r="A35" s="59">
        <v>126</v>
      </c>
      <c r="B35" s="60" t="s">
        <v>110</v>
      </c>
      <c r="C35" s="60" t="s">
        <v>29</v>
      </c>
      <c r="D35" s="60" t="s">
        <v>141</v>
      </c>
      <c r="E35" s="57">
        <v>285</v>
      </c>
      <c r="F35" s="57">
        <v>46</v>
      </c>
      <c r="G35" s="56">
        <v>285</v>
      </c>
      <c r="H35" s="54">
        <v>142</v>
      </c>
      <c r="I35" s="55">
        <v>143</v>
      </c>
      <c r="J35" s="61">
        <v>21</v>
      </c>
      <c r="K35" s="61">
        <v>95</v>
      </c>
      <c r="L35" s="61">
        <v>26</v>
      </c>
      <c r="M35" s="58">
        <v>25</v>
      </c>
      <c r="N35" s="58">
        <v>84</v>
      </c>
      <c r="O35" s="58">
        <v>34</v>
      </c>
      <c r="P35" s="58">
        <v>57</v>
      </c>
    </row>
    <row r="36" spans="1:16" x14ac:dyDescent="0.25">
      <c r="A36" s="59">
        <v>127</v>
      </c>
      <c r="B36" s="60" t="s">
        <v>110</v>
      </c>
      <c r="C36" s="60" t="s">
        <v>29</v>
      </c>
      <c r="D36" s="60" t="s">
        <v>142</v>
      </c>
      <c r="E36" s="57">
        <v>53</v>
      </c>
      <c r="F36" s="57">
        <v>7</v>
      </c>
      <c r="G36" s="56">
        <v>53</v>
      </c>
      <c r="H36" s="54">
        <v>32</v>
      </c>
      <c r="I36" s="55">
        <v>21</v>
      </c>
      <c r="J36" s="61">
        <v>3</v>
      </c>
      <c r="K36" s="61">
        <v>26</v>
      </c>
      <c r="L36" s="61">
        <v>3</v>
      </c>
      <c r="M36" s="58">
        <v>4</v>
      </c>
      <c r="N36" s="58">
        <v>13</v>
      </c>
      <c r="O36" s="58">
        <v>4</v>
      </c>
      <c r="P36" s="58">
        <v>8</v>
      </c>
    </row>
    <row r="37" spans="1:16" x14ac:dyDescent="0.25">
      <c r="A37" s="59">
        <v>128</v>
      </c>
      <c r="B37" s="60" t="s">
        <v>110</v>
      </c>
      <c r="C37" s="60" t="s">
        <v>18</v>
      </c>
      <c r="D37" s="60" t="s">
        <v>143</v>
      </c>
      <c r="E37" s="57">
        <v>2720</v>
      </c>
      <c r="F37" s="57">
        <v>684</v>
      </c>
      <c r="G37" s="56">
        <v>2720</v>
      </c>
      <c r="H37" s="54">
        <v>1315</v>
      </c>
      <c r="I37" s="55">
        <v>1405</v>
      </c>
      <c r="J37" s="61">
        <v>346</v>
      </c>
      <c r="K37" s="61">
        <v>762</v>
      </c>
      <c r="L37" s="61">
        <v>207</v>
      </c>
      <c r="M37" s="58">
        <v>338</v>
      </c>
      <c r="N37" s="58">
        <v>721</v>
      </c>
      <c r="O37" s="58">
        <v>346</v>
      </c>
      <c r="P37" s="58">
        <v>554</v>
      </c>
    </row>
    <row r="38" spans="1:16" x14ac:dyDescent="0.25">
      <c r="A38" s="59">
        <v>129</v>
      </c>
      <c r="B38" s="60" t="s">
        <v>110</v>
      </c>
      <c r="C38" s="60" t="s">
        <v>18</v>
      </c>
      <c r="D38" s="60" t="s">
        <v>144</v>
      </c>
      <c r="E38" s="57">
        <v>188</v>
      </c>
      <c r="F38" s="57">
        <v>46</v>
      </c>
      <c r="G38" s="56">
        <v>188</v>
      </c>
      <c r="H38" s="54">
        <v>87</v>
      </c>
      <c r="I38" s="55">
        <v>101</v>
      </c>
      <c r="J38" s="61">
        <v>25</v>
      </c>
      <c r="K38" s="61">
        <v>50</v>
      </c>
      <c r="L38" s="61">
        <v>12</v>
      </c>
      <c r="M38" s="58">
        <v>21</v>
      </c>
      <c r="N38" s="58">
        <v>54</v>
      </c>
      <c r="O38" s="58">
        <v>26</v>
      </c>
      <c r="P38" s="58">
        <v>44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51"/>
  <sheetViews>
    <sheetView topLeftCell="A12" zoomScale="80" zoomScaleNormal="80" workbookViewId="0">
      <selection sqref="A1:P51"/>
    </sheetView>
  </sheetViews>
  <sheetFormatPr defaultRowHeight="15" x14ac:dyDescent="0.25"/>
  <cols>
    <col min="1" max="1" width="5.140625" style="141" customWidth="1"/>
    <col min="2" max="2" width="22.5703125" style="141" customWidth="1"/>
    <col min="3" max="3" width="12.5703125" style="141" customWidth="1"/>
    <col min="4" max="4" width="17.140625" style="141" customWidth="1"/>
    <col min="5" max="5" width="16.140625" style="141" customWidth="1"/>
    <col min="6" max="6" width="17.140625" style="141" customWidth="1"/>
    <col min="7" max="7" width="18.42578125" style="141" customWidth="1"/>
    <col min="8" max="8" width="10.5703125" style="141" customWidth="1"/>
    <col min="9" max="10" width="11.28515625" style="141" customWidth="1"/>
    <col min="11" max="11" width="13.85546875" style="141" customWidth="1"/>
    <col min="12" max="12" width="11.28515625" style="141" customWidth="1"/>
    <col min="13" max="13" width="9.140625" style="141"/>
    <col min="14" max="14" width="11.140625" style="141" customWidth="1"/>
    <col min="15" max="15" width="10" style="141" customWidth="1"/>
    <col min="16" max="16" width="10.7109375" style="141" customWidth="1"/>
    <col min="17" max="17" width="11.85546875" style="141" customWidth="1"/>
    <col min="18" max="16384" width="9.140625" style="141"/>
  </cols>
  <sheetData>
    <row r="1" spans="1:17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7" s="5" customFormat="1" ht="63.75" x14ac:dyDescent="0.2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7" x14ac:dyDescent="0.25">
      <c r="E3" s="141">
        <f t="shared" ref="E3:F3" si="0">SUM(E5:E51)</f>
        <v>17867</v>
      </c>
      <c r="F3" s="141">
        <f t="shared" si="0"/>
        <v>3690</v>
      </c>
      <c r="G3" s="141">
        <f>SUM(G5:G51)</f>
        <v>18231</v>
      </c>
      <c r="H3" s="141">
        <f t="shared" ref="H3:P3" si="1">SUM(H5:H51)</f>
        <v>8851</v>
      </c>
      <c r="I3" s="141">
        <f t="shared" si="1"/>
        <v>9380</v>
      </c>
      <c r="J3" s="141">
        <f t="shared" si="1"/>
        <v>1917</v>
      </c>
      <c r="K3" s="141">
        <f t="shared" si="1"/>
        <v>5352</v>
      </c>
      <c r="L3" s="141">
        <f t="shared" si="1"/>
        <v>1582</v>
      </c>
      <c r="M3" s="141">
        <f t="shared" si="1"/>
        <v>1798</v>
      </c>
      <c r="N3" s="141">
        <f t="shared" si="1"/>
        <v>4431</v>
      </c>
      <c r="O3" s="141">
        <f t="shared" si="1"/>
        <v>3151</v>
      </c>
      <c r="P3" s="141">
        <f t="shared" si="1"/>
        <v>4419</v>
      </c>
      <c r="Q3" s="40" t="s">
        <v>657</v>
      </c>
    </row>
    <row r="4" spans="1:17" x14ac:dyDescent="0.25">
      <c r="A4" s="21" t="s">
        <v>146</v>
      </c>
    </row>
    <row r="5" spans="1:17" x14ac:dyDescent="0.25">
      <c r="A5" s="76">
        <v>130</v>
      </c>
      <c r="B5" s="77" t="s">
        <v>658</v>
      </c>
      <c r="C5" s="77" t="s">
        <v>29</v>
      </c>
      <c r="D5" s="77" t="s">
        <v>659</v>
      </c>
      <c r="E5" s="145">
        <v>21</v>
      </c>
      <c r="F5" s="145">
        <v>3</v>
      </c>
      <c r="G5" s="144">
        <f t="shared" ref="G5:G51" si="2">H5+I5</f>
        <v>7</v>
      </c>
      <c r="H5" s="142">
        <f t="shared" ref="H5:H51" si="3">J5+K5+L5</f>
        <v>7</v>
      </c>
      <c r="I5" s="143">
        <f t="shared" ref="I5:I51" si="4">M5+N5+O5</f>
        <v>0</v>
      </c>
      <c r="J5" s="149">
        <v>2</v>
      </c>
      <c r="K5" s="149">
        <v>2</v>
      </c>
      <c r="L5" s="149">
        <v>3</v>
      </c>
      <c r="M5" s="146"/>
      <c r="N5" s="146"/>
      <c r="O5" s="146"/>
      <c r="P5" s="146"/>
    </row>
    <row r="6" spans="1:17" x14ac:dyDescent="0.25">
      <c r="A6" s="76">
        <v>131</v>
      </c>
      <c r="B6" s="77" t="s">
        <v>658</v>
      </c>
      <c r="C6" s="77" t="s">
        <v>18</v>
      </c>
      <c r="D6" s="77" t="s">
        <v>660</v>
      </c>
      <c r="E6" s="145">
        <v>48</v>
      </c>
      <c r="F6" s="145">
        <v>3</v>
      </c>
      <c r="G6" s="144">
        <f t="shared" si="2"/>
        <v>34</v>
      </c>
      <c r="H6" s="142">
        <f t="shared" si="3"/>
        <v>10</v>
      </c>
      <c r="I6" s="143">
        <f t="shared" si="4"/>
        <v>24</v>
      </c>
      <c r="J6" s="149">
        <v>2</v>
      </c>
      <c r="K6" s="149">
        <v>6</v>
      </c>
      <c r="L6" s="149">
        <v>2</v>
      </c>
      <c r="M6" s="146">
        <v>1</v>
      </c>
      <c r="N6" s="146">
        <v>9</v>
      </c>
      <c r="O6" s="146">
        <v>14</v>
      </c>
      <c r="P6" s="146">
        <v>6</v>
      </c>
    </row>
    <row r="7" spans="1:17" x14ac:dyDescent="0.25">
      <c r="A7" s="76">
        <v>132</v>
      </c>
      <c r="B7" s="77" t="s">
        <v>658</v>
      </c>
      <c r="C7" s="77" t="s">
        <v>29</v>
      </c>
      <c r="D7" s="77" t="s">
        <v>661</v>
      </c>
      <c r="E7" s="145">
        <v>11</v>
      </c>
      <c r="F7" s="145">
        <v>2</v>
      </c>
      <c r="G7" s="144">
        <f t="shared" si="2"/>
        <v>13</v>
      </c>
      <c r="H7" s="142">
        <f t="shared" si="3"/>
        <v>7</v>
      </c>
      <c r="I7" s="143">
        <f t="shared" si="4"/>
        <v>6</v>
      </c>
      <c r="J7" s="149"/>
      <c r="K7" s="149">
        <v>6</v>
      </c>
      <c r="L7" s="149">
        <v>1</v>
      </c>
      <c r="M7" s="146">
        <v>2</v>
      </c>
      <c r="N7" s="146">
        <v>1</v>
      </c>
      <c r="O7" s="146">
        <v>3</v>
      </c>
      <c r="P7" s="146">
        <v>1</v>
      </c>
    </row>
    <row r="8" spans="1:17" x14ac:dyDescent="0.25">
      <c r="A8" s="76">
        <v>133</v>
      </c>
      <c r="B8" s="77" t="s">
        <v>658</v>
      </c>
      <c r="C8" s="77" t="s">
        <v>29</v>
      </c>
      <c r="D8" s="77" t="s">
        <v>662</v>
      </c>
      <c r="E8" s="145">
        <v>17</v>
      </c>
      <c r="F8" s="145">
        <v>0</v>
      </c>
      <c r="G8" s="144">
        <f t="shared" si="2"/>
        <v>16</v>
      </c>
      <c r="H8" s="142">
        <f t="shared" si="3"/>
        <v>11</v>
      </c>
      <c r="I8" s="143">
        <f t="shared" si="4"/>
        <v>5</v>
      </c>
      <c r="J8" s="149"/>
      <c r="K8" s="149">
        <v>10</v>
      </c>
      <c r="L8" s="149">
        <v>1</v>
      </c>
      <c r="M8" s="146"/>
      <c r="N8" s="146">
        <v>2</v>
      </c>
      <c r="O8" s="146">
        <v>3</v>
      </c>
      <c r="P8" s="146">
        <v>1</v>
      </c>
    </row>
    <row r="9" spans="1:17" x14ac:dyDescent="0.25">
      <c r="A9" s="76">
        <v>134</v>
      </c>
      <c r="B9" s="77" t="s">
        <v>658</v>
      </c>
      <c r="C9" s="77" t="s">
        <v>18</v>
      </c>
      <c r="D9" s="77" t="s">
        <v>663</v>
      </c>
      <c r="E9" s="145">
        <v>20</v>
      </c>
      <c r="F9" s="145">
        <v>0</v>
      </c>
      <c r="G9" s="144">
        <f t="shared" si="2"/>
        <v>20</v>
      </c>
      <c r="H9" s="142">
        <f t="shared" si="3"/>
        <v>11</v>
      </c>
      <c r="I9" s="143">
        <f t="shared" si="4"/>
        <v>9</v>
      </c>
      <c r="J9" s="149"/>
      <c r="K9" s="149">
        <v>9</v>
      </c>
      <c r="L9" s="149">
        <v>2</v>
      </c>
      <c r="M9" s="146"/>
      <c r="N9" s="146">
        <v>5</v>
      </c>
      <c r="O9" s="146">
        <v>4</v>
      </c>
      <c r="P9" s="146">
        <v>5</v>
      </c>
    </row>
    <row r="10" spans="1:17" x14ac:dyDescent="0.25">
      <c r="A10" s="76">
        <v>135</v>
      </c>
      <c r="B10" s="77" t="s">
        <v>658</v>
      </c>
      <c r="C10" s="77" t="s">
        <v>18</v>
      </c>
      <c r="D10" s="77" t="s">
        <v>664</v>
      </c>
      <c r="E10" s="145">
        <v>28</v>
      </c>
      <c r="F10" s="145">
        <v>1</v>
      </c>
      <c r="G10" s="144">
        <f t="shared" si="2"/>
        <v>38</v>
      </c>
      <c r="H10" s="142">
        <f t="shared" si="3"/>
        <v>20</v>
      </c>
      <c r="I10" s="143">
        <f t="shared" si="4"/>
        <v>18</v>
      </c>
      <c r="J10" s="149">
        <v>1</v>
      </c>
      <c r="K10" s="149">
        <v>12</v>
      </c>
      <c r="L10" s="149">
        <v>7</v>
      </c>
      <c r="M10" s="146"/>
      <c r="N10" s="146">
        <v>1</v>
      </c>
      <c r="O10" s="146">
        <v>17</v>
      </c>
      <c r="P10" s="146">
        <v>1</v>
      </c>
    </row>
    <row r="11" spans="1:17" x14ac:dyDescent="0.25">
      <c r="A11" s="76">
        <v>136</v>
      </c>
      <c r="B11" s="77" t="s">
        <v>658</v>
      </c>
      <c r="C11" s="77" t="s">
        <v>29</v>
      </c>
      <c r="D11" s="77" t="s">
        <v>665</v>
      </c>
      <c r="E11" s="145">
        <v>1</v>
      </c>
      <c r="F11" s="145">
        <v>0</v>
      </c>
      <c r="G11" s="144">
        <f t="shared" si="2"/>
        <v>0</v>
      </c>
      <c r="H11" s="142">
        <f t="shared" si="3"/>
        <v>0</v>
      </c>
      <c r="I11" s="143">
        <f t="shared" si="4"/>
        <v>0</v>
      </c>
      <c r="J11" s="149">
        <v>0</v>
      </c>
      <c r="K11" s="149">
        <v>0</v>
      </c>
      <c r="L11" s="149">
        <v>0</v>
      </c>
      <c r="M11" s="146">
        <v>0</v>
      </c>
      <c r="N11" s="146">
        <v>0</v>
      </c>
      <c r="O11" s="146">
        <v>0</v>
      </c>
      <c r="P11" s="146">
        <v>0</v>
      </c>
    </row>
    <row r="12" spans="1:17" x14ac:dyDescent="0.25">
      <c r="A12" s="76">
        <v>137</v>
      </c>
      <c r="B12" s="77" t="s">
        <v>658</v>
      </c>
      <c r="C12" s="77" t="s">
        <v>1</v>
      </c>
      <c r="D12" s="77" t="s">
        <v>666</v>
      </c>
      <c r="E12" s="145">
        <v>12885</v>
      </c>
      <c r="F12" s="145">
        <v>2838</v>
      </c>
      <c r="G12" s="144">
        <v>13174</v>
      </c>
      <c r="H12" s="142">
        <v>6364</v>
      </c>
      <c r="I12" s="143">
        <v>6810</v>
      </c>
      <c r="J12" s="149">
        <v>1474</v>
      </c>
      <c r="K12" s="149">
        <v>3739</v>
      </c>
      <c r="L12" s="149">
        <v>1151</v>
      </c>
      <c r="M12" s="146">
        <v>1378</v>
      </c>
      <c r="N12" s="146">
        <v>3396</v>
      </c>
      <c r="O12" s="146">
        <v>2036</v>
      </c>
      <c r="P12" s="146">
        <v>3153</v>
      </c>
    </row>
    <row r="13" spans="1:17" x14ac:dyDescent="0.25">
      <c r="A13" s="76">
        <v>138</v>
      </c>
      <c r="B13" s="77" t="s">
        <v>658</v>
      </c>
      <c r="C13" s="77" t="s">
        <v>29</v>
      </c>
      <c r="D13" s="77" t="s">
        <v>667</v>
      </c>
      <c r="E13" s="145">
        <v>2</v>
      </c>
      <c r="F13" s="145">
        <v>0</v>
      </c>
      <c r="G13" s="144">
        <f t="shared" si="2"/>
        <v>2</v>
      </c>
      <c r="H13" s="142">
        <f t="shared" si="3"/>
        <v>1</v>
      </c>
      <c r="I13" s="143">
        <f t="shared" si="4"/>
        <v>1</v>
      </c>
      <c r="J13" s="149"/>
      <c r="K13" s="149"/>
      <c r="L13" s="149">
        <v>1</v>
      </c>
      <c r="M13" s="146"/>
      <c r="N13" s="146"/>
      <c r="O13" s="146">
        <v>1</v>
      </c>
      <c r="P13" s="146"/>
    </row>
    <row r="14" spans="1:17" x14ac:dyDescent="0.25">
      <c r="A14" s="76">
        <v>139</v>
      </c>
      <c r="B14" s="77" t="s">
        <v>658</v>
      </c>
      <c r="C14" s="77" t="s">
        <v>18</v>
      </c>
      <c r="D14" s="77" t="s">
        <v>668</v>
      </c>
      <c r="E14" s="145">
        <v>160</v>
      </c>
      <c r="F14" s="145">
        <v>17</v>
      </c>
      <c r="G14" s="144">
        <f t="shared" si="2"/>
        <v>169</v>
      </c>
      <c r="H14" s="142">
        <f t="shared" si="3"/>
        <v>79</v>
      </c>
      <c r="I14" s="143">
        <f t="shared" si="4"/>
        <v>90</v>
      </c>
      <c r="J14" s="149">
        <v>9</v>
      </c>
      <c r="K14" s="149">
        <v>53</v>
      </c>
      <c r="L14" s="149">
        <v>17</v>
      </c>
      <c r="M14" s="146">
        <v>8</v>
      </c>
      <c r="N14" s="146">
        <v>36</v>
      </c>
      <c r="O14" s="146">
        <v>46</v>
      </c>
      <c r="P14" s="146">
        <v>32</v>
      </c>
    </row>
    <row r="15" spans="1:17" x14ac:dyDescent="0.25">
      <c r="A15" s="76">
        <v>140</v>
      </c>
      <c r="B15" s="77" t="s">
        <v>658</v>
      </c>
      <c r="C15" s="77" t="s">
        <v>29</v>
      </c>
      <c r="D15" s="77" t="s">
        <v>341</v>
      </c>
      <c r="E15" s="145">
        <v>0</v>
      </c>
      <c r="F15" s="145">
        <v>0</v>
      </c>
      <c r="G15" s="144">
        <f t="shared" si="2"/>
        <v>0</v>
      </c>
      <c r="H15" s="142">
        <f t="shared" si="3"/>
        <v>0</v>
      </c>
      <c r="I15" s="143">
        <f t="shared" si="4"/>
        <v>0</v>
      </c>
      <c r="J15" s="149"/>
      <c r="K15" s="149"/>
      <c r="L15" s="149"/>
      <c r="M15" s="146"/>
      <c r="N15" s="146"/>
      <c r="O15" s="146"/>
      <c r="P15" s="146"/>
    </row>
    <row r="16" spans="1:17" x14ac:dyDescent="0.25">
      <c r="A16" s="76">
        <v>141</v>
      </c>
      <c r="B16" s="77" t="s">
        <v>658</v>
      </c>
      <c r="C16" s="77" t="s">
        <v>29</v>
      </c>
      <c r="D16" s="77" t="s">
        <v>179</v>
      </c>
      <c r="E16" s="145">
        <v>0</v>
      </c>
      <c r="F16" s="145">
        <v>0</v>
      </c>
      <c r="G16" s="144">
        <f t="shared" si="2"/>
        <v>0</v>
      </c>
      <c r="H16" s="142">
        <f t="shared" si="3"/>
        <v>0</v>
      </c>
      <c r="I16" s="143">
        <f t="shared" si="4"/>
        <v>0</v>
      </c>
      <c r="J16" s="149"/>
      <c r="K16" s="149"/>
      <c r="L16" s="149"/>
      <c r="M16" s="146"/>
      <c r="N16" s="146"/>
      <c r="O16" s="146"/>
      <c r="P16" s="146"/>
    </row>
    <row r="17" spans="1:16" x14ac:dyDescent="0.25">
      <c r="A17" s="76">
        <v>142</v>
      </c>
      <c r="B17" s="77" t="s">
        <v>658</v>
      </c>
      <c r="C17" s="77" t="s">
        <v>53</v>
      </c>
      <c r="D17" s="77" t="s">
        <v>657</v>
      </c>
      <c r="E17" s="145">
        <v>109</v>
      </c>
      <c r="F17" s="145">
        <v>11</v>
      </c>
      <c r="G17" s="144">
        <f t="shared" si="2"/>
        <v>126</v>
      </c>
      <c r="H17" s="142">
        <f t="shared" si="3"/>
        <v>63</v>
      </c>
      <c r="I17" s="143">
        <f t="shared" si="4"/>
        <v>63</v>
      </c>
      <c r="J17" s="149">
        <v>5</v>
      </c>
      <c r="K17" s="149">
        <v>45</v>
      </c>
      <c r="L17" s="149">
        <v>13</v>
      </c>
      <c r="M17" s="146">
        <v>6</v>
      </c>
      <c r="N17" s="146">
        <v>20</v>
      </c>
      <c r="O17" s="146">
        <v>37</v>
      </c>
      <c r="P17" s="146">
        <v>16</v>
      </c>
    </row>
    <row r="18" spans="1:16" x14ac:dyDescent="0.25">
      <c r="A18" s="76">
        <v>143</v>
      </c>
      <c r="B18" s="77" t="s">
        <v>658</v>
      </c>
      <c r="C18" s="77" t="s">
        <v>29</v>
      </c>
      <c r="D18" s="77" t="s">
        <v>669</v>
      </c>
      <c r="E18" s="145">
        <v>3</v>
      </c>
      <c r="F18" s="145">
        <v>0</v>
      </c>
      <c r="G18" s="144">
        <f t="shared" si="2"/>
        <v>3</v>
      </c>
      <c r="H18" s="142">
        <f t="shared" si="3"/>
        <v>2</v>
      </c>
      <c r="I18" s="143">
        <f t="shared" si="4"/>
        <v>1</v>
      </c>
      <c r="J18" s="149"/>
      <c r="K18" s="149">
        <v>2</v>
      </c>
      <c r="L18" s="149"/>
      <c r="M18" s="146"/>
      <c r="N18" s="146"/>
      <c r="O18" s="146">
        <v>1</v>
      </c>
      <c r="P18" s="146"/>
    </row>
    <row r="19" spans="1:16" x14ac:dyDescent="0.25">
      <c r="A19" s="76">
        <v>144</v>
      </c>
      <c r="B19" s="77" t="s">
        <v>658</v>
      </c>
      <c r="C19" s="77" t="s">
        <v>29</v>
      </c>
      <c r="D19" s="77" t="s">
        <v>670</v>
      </c>
      <c r="E19" s="145">
        <v>24</v>
      </c>
      <c r="F19" s="145">
        <v>1</v>
      </c>
      <c r="G19" s="144">
        <f t="shared" si="2"/>
        <v>21</v>
      </c>
      <c r="H19" s="142">
        <f t="shared" si="3"/>
        <v>12</v>
      </c>
      <c r="I19" s="143">
        <f t="shared" si="4"/>
        <v>9</v>
      </c>
      <c r="J19" s="149"/>
      <c r="K19" s="149">
        <v>9</v>
      </c>
      <c r="L19" s="149">
        <v>3</v>
      </c>
      <c r="M19" s="146">
        <v>1</v>
      </c>
      <c r="N19" s="146">
        <v>4</v>
      </c>
      <c r="O19" s="146">
        <v>4</v>
      </c>
      <c r="P19" s="146">
        <v>2</v>
      </c>
    </row>
    <row r="20" spans="1:16" x14ac:dyDescent="0.25">
      <c r="A20" s="76">
        <v>145</v>
      </c>
      <c r="B20" s="77" t="s">
        <v>658</v>
      </c>
      <c r="C20" s="77" t="s">
        <v>29</v>
      </c>
      <c r="D20" s="77" t="s">
        <v>671</v>
      </c>
      <c r="E20" s="145">
        <v>15</v>
      </c>
      <c r="F20" s="145">
        <v>1</v>
      </c>
      <c r="G20" s="144">
        <f t="shared" si="2"/>
        <v>15</v>
      </c>
      <c r="H20" s="142">
        <f t="shared" si="3"/>
        <v>9</v>
      </c>
      <c r="I20" s="143">
        <f t="shared" si="4"/>
        <v>6</v>
      </c>
      <c r="J20" s="149"/>
      <c r="K20" s="149">
        <v>7</v>
      </c>
      <c r="L20" s="149">
        <v>2</v>
      </c>
      <c r="M20" s="146"/>
      <c r="N20" s="146">
        <v>2</v>
      </c>
      <c r="O20" s="146">
        <v>4</v>
      </c>
      <c r="P20" s="146">
        <v>1</v>
      </c>
    </row>
    <row r="21" spans="1:16" x14ac:dyDescent="0.25">
      <c r="A21" s="76">
        <v>146</v>
      </c>
      <c r="B21" s="77" t="s">
        <v>658</v>
      </c>
      <c r="C21" s="77" t="s">
        <v>18</v>
      </c>
      <c r="D21" s="77" t="s">
        <v>672</v>
      </c>
      <c r="E21" s="145">
        <v>15</v>
      </c>
      <c r="F21" s="145">
        <v>2</v>
      </c>
      <c r="G21" s="144">
        <f t="shared" si="2"/>
        <v>15</v>
      </c>
      <c r="H21" s="142">
        <f t="shared" si="3"/>
        <v>7</v>
      </c>
      <c r="I21" s="143">
        <f t="shared" si="4"/>
        <v>8</v>
      </c>
      <c r="J21" s="149">
        <v>1</v>
      </c>
      <c r="K21" s="149">
        <v>3</v>
      </c>
      <c r="L21" s="149">
        <v>3</v>
      </c>
      <c r="M21" s="146">
        <v>1</v>
      </c>
      <c r="N21" s="146">
        <v>3</v>
      </c>
      <c r="O21" s="146">
        <v>4</v>
      </c>
      <c r="P21" s="146">
        <v>1</v>
      </c>
    </row>
    <row r="22" spans="1:16" x14ac:dyDescent="0.25">
      <c r="A22" s="76">
        <v>147</v>
      </c>
      <c r="B22" s="77" t="s">
        <v>658</v>
      </c>
      <c r="C22" s="77" t="s">
        <v>29</v>
      </c>
      <c r="D22" s="77" t="s">
        <v>673</v>
      </c>
      <c r="E22" s="145">
        <v>4</v>
      </c>
      <c r="F22" s="145">
        <v>0</v>
      </c>
      <c r="G22" s="144">
        <f t="shared" si="2"/>
        <v>3</v>
      </c>
      <c r="H22" s="142">
        <f t="shared" si="3"/>
        <v>2</v>
      </c>
      <c r="I22" s="143">
        <f t="shared" si="4"/>
        <v>1</v>
      </c>
      <c r="J22" s="149"/>
      <c r="K22" s="149">
        <v>2</v>
      </c>
      <c r="L22" s="149"/>
      <c r="M22" s="146"/>
      <c r="N22" s="146">
        <v>1</v>
      </c>
      <c r="O22" s="146"/>
      <c r="P22" s="146"/>
    </row>
    <row r="23" spans="1:16" x14ac:dyDescent="0.25">
      <c r="A23" s="76">
        <v>148</v>
      </c>
      <c r="B23" s="77" t="s">
        <v>658</v>
      </c>
      <c r="C23" s="77" t="s">
        <v>29</v>
      </c>
      <c r="D23" s="77" t="s">
        <v>674</v>
      </c>
      <c r="E23" s="145">
        <v>4</v>
      </c>
      <c r="F23" s="145">
        <v>0</v>
      </c>
      <c r="G23" s="144">
        <f t="shared" si="2"/>
        <v>4</v>
      </c>
      <c r="H23" s="142">
        <f t="shared" si="3"/>
        <v>1</v>
      </c>
      <c r="I23" s="143">
        <f t="shared" si="4"/>
        <v>3</v>
      </c>
      <c r="J23" s="149"/>
      <c r="K23" s="149">
        <v>1</v>
      </c>
      <c r="L23" s="149"/>
      <c r="M23" s="146"/>
      <c r="N23" s="146">
        <v>2</v>
      </c>
      <c r="O23" s="146">
        <v>1</v>
      </c>
      <c r="P23" s="146">
        <v>1</v>
      </c>
    </row>
    <row r="24" spans="1:16" x14ac:dyDescent="0.25">
      <c r="A24" s="76">
        <v>149</v>
      </c>
      <c r="B24" s="77" t="s">
        <v>658</v>
      </c>
      <c r="C24" s="77" t="s">
        <v>29</v>
      </c>
      <c r="D24" s="77" t="s">
        <v>675</v>
      </c>
      <c r="E24" s="145">
        <v>25</v>
      </c>
      <c r="F24" s="145">
        <v>2</v>
      </c>
      <c r="G24" s="144">
        <f t="shared" si="2"/>
        <v>25</v>
      </c>
      <c r="H24" s="142">
        <f t="shared" si="3"/>
        <v>14</v>
      </c>
      <c r="I24" s="143">
        <f t="shared" si="4"/>
        <v>11</v>
      </c>
      <c r="J24" s="149">
        <v>1</v>
      </c>
      <c r="K24" s="149">
        <v>7</v>
      </c>
      <c r="L24" s="149">
        <v>6</v>
      </c>
      <c r="M24" s="146">
        <v>1</v>
      </c>
      <c r="N24" s="146">
        <v>6</v>
      </c>
      <c r="O24" s="146">
        <v>4</v>
      </c>
      <c r="P24" s="146">
        <v>2</v>
      </c>
    </row>
    <row r="25" spans="1:16" x14ac:dyDescent="0.25">
      <c r="A25" s="76">
        <v>150</v>
      </c>
      <c r="B25" s="77" t="s">
        <v>658</v>
      </c>
      <c r="C25" s="77" t="s">
        <v>18</v>
      </c>
      <c r="D25" s="77" t="s">
        <v>675</v>
      </c>
      <c r="E25" s="145">
        <v>208</v>
      </c>
      <c r="F25" s="145">
        <v>24</v>
      </c>
      <c r="G25" s="144">
        <f t="shared" si="2"/>
        <v>231</v>
      </c>
      <c r="H25" s="142">
        <f t="shared" si="3"/>
        <v>107</v>
      </c>
      <c r="I25" s="143">
        <f t="shared" si="4"/>
        <v>124</v>
      </c>
      <c r="J25" s="149">
        <v>10</v>
      </c>
      <c r="K25" s="149">
        <v>65</v>
      </c>
      <c r="L25" s="149">
        <v>32</v>
      </c>
      <c r="M25" s="146">
        <v>17</v>
      </c>
      <c r="N25" s="146">
        <v>47</v>
      </c>
      <c r="O25" s="146">
        <v>60</v>
      </c>
      <c r="P25" s="146">
        <v>46</v>
      </c>
    </row>
    <row r="26" spans="1:16" x14ac:dyDescent="0.25">
      <c r="A26" s="76">
        <v>151</v>
      </c>
      <c r="B26" s="77" t="s">
        <v>658</v>
      </c>
      <c r="C26" s="77" t="s">
        <v>18</v>
      </c>
      <c r="D26" s="77" t="s">
        <v>676</v>
      </c>
      <c r="E26" s="145">
        <v>0</v>
      </c>
      <c r="F26" s="145">
        <v>0</v>
      </c>
      <c r="G26" s="144">
        <f t="shared" si="2"/>
        <v>0</v>
      </c>
      <c r="H26" s="142">
        <f t="shared" si="3"/>
        <v>0</v>
      </c>
      <c r="I26" s="143">
        <f t="shared" si="4"/>
        <v>0</v>
      </c>
      <c r="J26" s="149"/>
      <c r="K26" s="149"/>
      <c r="L26" s="149"/>
      <c r="M26" s="146"/>
      <c r="N26" s="146"/>
      <c r="O26" s="146"/>
      <c r="P26" s="146"/>
    </row>
    <row r="27" spans="1:16" x14ac:dyDescent="0.25">
      <c r="A27" s="76">
        <v>152</v>
      </c>
      <c r="B27" s="77" t="s">
        <v>658</v>
      </c>
      <c r="C27" s="77" t="s">
        <v>18</v>
      </c>
      <c r="D27" s="77" t="s">
        <v>677</v>
      </c>
      <c r="E27" s="145">
        <v>0</v>
      </c>
      <c r="F27" s="145">
        <v>0</v>
      </c>
      <c r="G27" s="144">
        <f t="shared" si="2"/>
        <v>0</v>
      </c>
      <c r="H27" s="142">
        <f t="shared" si="3"/>
        <v>0</v>
      </c>
      <c r="I27" s="143">
        <f t="shared" si="4"/>
        <v>0</v>
      </c>
      <c r="J27" s="149"/>
      <c r="K27" s="149"/>
      <c r="L27" s="149"/>
      <c r="M27" s="146"/>
      <c r="N27" s="146"/>
      <c r="O27" s="146"/>
      <c r="P27" s="146"/>
    </row>
    <row r="28" spans="1:16" x14ac:dyDescent="0.25">
      <c r="A28" s="76">
        <v>153</v>
      </c>
      <c r="B28" s="77" t="s">
        <v>658</v>
      </c>
      <c r="C28" s="77" t="s">
        <v>18</v>
      </c>
      <c r="D28" s="77" t="s">
        <v>678</v>
      </c>
      <c r="E28" s="145">
        <v>184</v>
      </c>
      <c r="F28" s="145">
        <v>30</v>
      </c>
      <c r="G28" s="144">
        <f t="shared" si="2"/>
        <v>174</v>
      </c>
      <c r="H28" s="142">
        <f t="shared" si="3"/>
        <v>84</v>
      </c>
      <c r="I28" s="143">
        <f t="shared" si="4"/>
        <v>90</v>
      </c>
      <c r="J28" s="149">
        <v>14</v>
      </c>
      <c r="K28" s="149">
        <v>38</v>
      </c>
      <c r="L28" s="149">
        <v>32</v>
      </c>
      <c r="M28" s="146">
        <v>15</v>
      </c>
      <c r="N28" s="146">
        <v>26</v>
      </c>
      <c r="O28" s="146">
        <v>49</v>
      </c>
      <c r="P28" s="146">
        <v>25</v>
      </c>
    </row>
    <row r="29" spans="1:16" x14ac:dyDescent="0.25">
      <c r="A29" s="76">
        <v>154</v>
      </c>
      <c r="B29" s="77" t="s">
        <v>658</v>
      </c>
      <c r="C29" s="77" t="s">
        <v>29</v>
      </c>
      <c r="D29" s="77" t="s">
        <v>679</v>
      </c>
      <c r="E29" s="145">
        <v>7</v>
      </c>
      <c r="F29" s="145">
        <v>1</v>
      </c>
      <c r="G29" s="144">
        <f t="shared" si="2"/>
        <v>8</v>
      </c>
      <c r="H29" s="142">
        <f t="shared" si="3"/>
        <v>6</v>
      </c>
      <c r="I29" s="143">
        <f t="shared" si="4"/>
        <v>2</v>
      </c>
      <c r="J29" s="149">
        <v>1</v>
      </c>
      <c r="K29" s="149">
        <v>2</v>
      </c>
      <c r="L29" s="149">
        <v>3</v>
      </c>
      <c r="M29" s="146">
        <v>1</v>
      </c>
      <c r="N29" s="146">
        <v>1</v>
      </c>
      <c r="O29" s="146"/>
      <c r="P29" s="146">
        <v>1</v>
      </c>
    </row>
    <row r="30" spans="1:16" x14ac:dyDescent="0.25">
      <c r="A30" s="76">
        <v>155</v>
      </c>
      <c r="B30" s="77" t="s">
        <v>658</v>
      </c>
      <c r="C30" s="77" t="s">
        <v>29</v>
      </c>
      <c r="D30" s="77" t="s">
        <v>680</v>
      </c>
      <c r="E30" s="145">
        <v>35</v>
      </c>
      <c r="F30" s="145">
        <v>9</v>
      </c>
      <c r="G30" s="144">
        <f t="shared" si="2"/>
        <v>33</v>
      </c>
      <c r="H30" s="142">
        <f t="shared" si="3"/>
        <v>18</v>
      </c>
      <c r="I30" s="143">
        <f t="shared" si="4"/>
        <v>15</v>
      </c>
      <c r="J30" s="149">
        <v>7</v>
      </c>
      <c r="K30" s="149">
        <v>10</v>
      </c>
      <c r="L30" s="149">
        <v>1</v>
      </c>
      <c r="M30" s="146">
        <v>2</v>
      </c>
      <c r="N30" s="146">
        <v>5</v>
      </c>
      <c r="O30" s="146">
        <v>8</v>
      </c>
      <c r="P30" s="146">
        <v>5</v>
      </c>
    </row>
    <row r="31" spans="1:16" x14ac:dyDescent="0.25">
      <c r="A31" s="76">
        <v>156</v>
      </c>
      <c r="B31" s="77" t="s">
        <v>658</v>
      </c>
      <c r="C31" s="77" t="s">
        <v>29</v>
      </c>
      <c r="D31" s="77" t="s">
        <v>681</v>
      </c>
      <c r="E31" s="145">
        <v>0</v>
      </c>
      <c r="F31" s="145">
        <v>0</v>
      </c>
      <c r="G31" s="144">
        <f t="shared" si="2"/>
        <v>0</v>
      </c>
      <c r="H31" s="142">
        <f t="shared" si="3"/>
        <v>0</v>
      </c>
      <c r="I31" s="143">
        <f t="shared" si="4"/>
        <v>0</v>
      </c>
      <c r="J31" s="149"/>
      <c r="K31" s="149"/>
      <c r="L31" s="149"/>
      <c r="M31" s="146"/>
      <c r="N31" s="146"/>
      <c r="O31" s="146"/>
      <c r="P31" s="146"/>
    </row>
    <row r="32" spans="1:16" x14ac:dyDescent="0.25">
      <c r="A32" s="76">
        <v>157</v>
      </c>
      <c r="B32" s="77" t="s">
        <v>658</v>
      </c>
      <c r="C32" s="77" t="s">
        <v>29</v>
      </c>
      <c r="D32" s="77" t="s">
        <v>682</v>
      </c>
      <c r="E32" s="145">
        <v>10</v>
      </c>
      <c r="F32" s="145">
        <v>0</v>
      </c>
      <c r="G32" s="144">
        <f t="shared" si="2"/>
        <v>0</v>
      </c>
      <c r="H32" s="142">
        <f t="shared" si="3"/>
        <v>0</v>
      </c>
      <c r="I32" s="143">
        <f t="shared" si="4"/>
        <v>0</v>
      </c>
      <c r="J32" s="149"/>
      <c r="K32" s="149"/>
      <c r="L32" s="149"/>
      <c r="M32" s="146"/>
      <c r="N32" s="146"/>
      <c r="O32" s="146"/>
      <c r="P32" s="146"/>
    </row>
    <row r="33" spans="1:16" x14ac:dyDescent="0.25">
      <c r="A33" s="76">
        <v>158</v>
      </c>
      <c r="B33" s="77" t="s">
        <v>658</v>
      </c>
      <c r="C33" s="77" t="s">
        <v>29</v>
      </c>
      <c r="D33" s="77" t="s">
        <v>683</v>
      </c>
      <c r="E33" s="145">
        <v>0</v>
      </c>
      <c r="F33" s="145">
        <v>0</v>
      </c>
      <c r="G33" s="144">
        <f t="shared" si="2"/>
        <v>0</v>
      </c>
      <c r="H33" s="142">
        <f t="shared" si="3"/>
        <v>0</v>
      </c>
      <c r="I33" s="143">
        <f t="shared" si="4"/>
        <v>0</v>
      </c>
      <c r="J33" s="149"/>
      <c r="K33" s="149"/>
      <c r="L33" s="149"/>
      <c r="M33" s="146"/>
      <c r="N33" s="146"/>
      <c r="O33" s="146"/>
      <c r="P33" s="146"/>
    </row>
    <row r="34" spans="1:16" x14ac:dyDescent="0.25">
      <c r="A34" s="76">
        <v>159</v>
      </c>
      <c r="B34" s="77" t="s">
        <v>658</v>
      </c>
      <c r="C34" s="77" t="s">
        <v>29</v>
      </c>
      <c r="D34" s="77" t="s">
        <v>684</v>
      </c>
      <c r="E34" s="145">
        <v>9</v>
      </c>
      <c r="F34" s="145">
        <v>0</v>
      </c>
      <c r="G34" s="144">
        <f t="shared" si="2"/>
        <v>8</v>
      </c>
      <c r="H34" s="142">
        <f t="shared" si="3"/>
        <v>6</v>
      </c>
      <c r="I34" s="143">
        <f t="shared" si="4"/>
        <v>2</v>
      </c>
      <c r="J34" s="149"/>
      <c r="K34" s="149">
        <v>6</v>
      </c>
      <c r="L34" s="149"/>
      <c r="M34" s="146"/>
      <c r="N34" s="146">
        <v>1</v>
      </c>
      <c r="O34" s="146">
        <v>1</v>
      </c>
      <c r="P34" s="146"/>
    </row>
    <row r="35" spans="1:16" x14ac:dyDescent="0.25">
      <c r="A35" s="76">
        <v>160</v>
      </c>
      <c r="B35" s="77" t="s">
        <v>658</v>
      </c>
      <c r="C35" s="77" t="s">
        <v>18</v>
      </c>
      <c r="D35" s="77" t="s">
        <v>685</v>
      </c>
      <c r="E35" s="145">
        <v>114</v>
      </c>
      <c r="F35" s="145">
        <v>34</v>
      </c>
      <c r="G35" s="144">
        <f t="shared" si="2"/>
        <v>110</v>
      </c>
      <c r="H35" s="142">
        <f t="shared" si="3"/>
        <v>46</v>
      </c>
      <c r="I35" s="143">
        <f t="shared" si="4"/>
        <v>64</v>
      </c>
      <c r="J35" s="149">
        <v>14</v>
      </c>
      <c r="K35" s="149">
        <v>26</v>
      </c>
      <c r="L35" s="149">
        <v>6</v>
      </c>
      <c r="M35" s="146">
        <v>22</v>
      </c>
      <c r="N35" s="146">
        <v>19</v>
      </c>
      <c r="O35" s="146">
        <v>23</v>
      </c>
      <c r="P35" s="146">
        <v>27</v>
      </c>
    </row>
    <row r="36" spans="1:16" x14ac:dyDescent="0.25">
      <c r="A36" s="76">
        <v>161</v>
      </c>
      <c r="B36" s="77" t="s">
        <v>658</v>
      </c>
      <c r="C36" s="77" t="s">
        <v>18</v>
      </c>
      <c r="D36" s="77" t="s">
        <v>686</v>
      </c>
      <c r="E36" s="145">
        <v>16</v>
      </c>
      <c r="F36" s="145">
        <v>0</v>
      </c>
      <c r="G36" s="144">
        <f t="shared" si="2"/>
        <v>17</v>
      </c>
      <c r="H36" s="142">
        <f t="shared" si="3"/>
        <v>9</v>
      </c>
      <c r="I36" s="143">
        <f t="shared" si="4"/>
        <v>8</v>
      </c>
      <c r="J36" s="149"/>
      <c r="K36" s="149">
        <v>8</v>
      </c>
      <c r="L36" s="149">
        <v>1</v>
      </c>
      <c r="M36" s="146"/>
      <c r="N36" s="146">
        <v>2</v>
      </c>
      <c r="O36" s="146">
        <v>6</v>
      </c>
      <c r="P36" s="146"/>
    </row>
    <row r="37" spans="1:16" x14ac:dyDescent="0.25">
      <c r="A37" s="76">
        <v>162</v>
      </c>
      <c r="B37" s="77" t="s">
        <v>658</v>
      </c>
      <c r="C37" s="77" t="s">
        <v>18</v>
      </c>
      <c r="D37" s="77" t="s">
        <v>687</v>
      </c>
      <c r="E37" s="145">
        <v>21</v>
      </c>
      <c r="F37" s="145">
        <v>0</v>
      </c>
      <c r="G37" s="144">
        <f t="shared" si="2"/>
        <v>19</v>
      </c>
      <c r="H37" s="142">
        <f t="shared" si="3"/>
        <v>10</v>
      </c>
      <c r="I37" s="143">
        <f t="shared" si="4"/>
        <v>9</v>
      </c>
      <c r="J37" s="149"/>
      <c r="K37" s="149">
        <v>6</v>
      </c>
      <c r="L37" s="149">
        <v>4</v>
      </c>
      <c r="M37" s="146"/>
      <c r="N37" s="146">
        <v>1</v>
      </c>
      <c r="O37" s="146">
        <v>8</v>
      </c>
      <c r="P37" s="146"/>
    </row>
    <row r="38" spans="1:16" x14ac:dyDescent="0.25">
      <c r="A38" s="76">
        <v>163</v>
      </c>
      <c r="B38" s="77" t="s">
        <v>658</v>
      </c>
      <c r="C38" s="77" t="s">
        <v>53</v>
      </c>
      <c r="D38" s="77" t="s">
        <v>688</v>
      </c>
      <c r="E38" s="145">
        <v>338</v>
      </c>
      <c r="F38" s="145">
        <v>37</v>
      </c>
      <c r="G38" s="144">
        <f t="shared" si="2"/>
        <v>343</v>
      </c>
      <c r="H38" s="142">
        <f t="shared" si="3"/>
        <v>171</v>
      </c>
      <c r="I38" s="143">
        <f t="shared" si="4"/>
        <v>172</v>
      </c>
      <c r="J38" s="149">
        <v>24</v>
      </c>
      <c r="K38" s="149">
        <v>93</v>
      </c>
      <c r="L38" s="149">
        <v>54</v>
      </c>
      <c r="M38" s="146">
        <v>14</v>
      </c>
      <c r="N38" s="146">
        <v>56</v>
      </c>
      <c r="O38" s="146">
        <v>102</v>
      </c>
      <c r="P38" s="146">
        <v>50</v>
      </c>
    </row>
    <row r="39" spans="1:16" x14ac:dyDescent="0.25">
      <c r="A39" s="76">
        <v>164</v>
      </c>
      <c r="B39" s="77" t="s">
        <v>658</v>
      </c>
      <c r="C39" s="77" t="s">
        <v>18</v>
      </c>
      <c r="D39" s="77" t="s">
        <v>689</v>
      </c>
      <c r="E39" s="145">
        <v>17</v>
      </c>
      <c r="F39" s="145">
        <v>0</v>
      </c>
      <c r="G39" s="144">
        <f t="shared" si="2"/>
        <v>17</v>
      </c>
      <c r="H39" s="142">
        <f t="shared" si="3"/>
        <v>9</v>
      </c>
      <c r="I39" s="143">
        <f t="shared" si="4"/>
        <v>8</v>
      </c>
      <c r="J39" s="149"/>
      <c r="K39" s="149">
        <v>9</v>
      </c>
      <c r="L39" s="149"/>
      <c r="M39" s="146"/>
      <c r="N39" s="146">
        <v>7</v>
      </c>
      <c r="O39" s="146">
        <v>1</v>
      </c>
      <c r="P39" s="146">
        <v>4</v>
      </c>
    </row>
    <row r="40" spans="1:16" x14ac:dyDescent="0.25">
      <c r="A40" s="76">
        <v>165</v>
      </c>
      <c r="B40" s="77" t="s">
        <v>658</v>
      </c>
      <c r="C40" s="77" t="s">
        <v>29</v>
      </c>
      <c r="D40" s="77" t="s">
        <v>690</v>
      </c>
      <c r="E40" s="145">
        <v>0</v>
      </c>
      <c r="F40" s="145">
        <v>0</v>
      </c>
      <c r="G40" s="144">
        <f t="shared" si="2"/>
        <v>0</v>
      </c>
      <c r="H40" s="142">
        <f t="shared" si="3"/>
        <v>0</v>
      </c>
      <c r="I40" s="143">
        <f t="shared" si="4"/>
        <v>0</v>
      </c>
      <c r="J40" s="149"/>
      <c r="K40" s="149"/>
      <c r="L40" s="149"/>
      <c r="M40" s="146"/>
      <c r="N40" s="146"/>
      <c r="O40" s="146"/>
      <c r="P40" s="146"/>
    </row>
    <row r="41" spans="1:16" x14ac:dyDescent="0.25">
      <c r="A41" s="76">
        <v>166</v>
      </c>
      <c r="B41" s="77" t="s">
        <v>658</v>
      </c>
      <c r="C41" s="77" t="s">
        <v>20</v>
      </c>
      <c r="D41" s="77" t="s">
        <v>690</v>
      </c>
      <c r="E41" s="145">
        <v>2033</v>
      </c>
      <c r="F41" s="145">
        <v>421</v>
      </c>
      <c r="G41" s="144">
        <f t="shared" si="2"/>
        <v>2094</v>
      </c>
      <c r="H41" s="142">
        <f t="shared" si="3"/>
        <v>1077</v>
      </c>
      <c r="I41" s="143">
        <f t="shared" si="4"/>
        <v>1017</v>
      </c>
      <c r="J41" s="149">
        <v>224</v>
      </c>
      <c r="K41" s="149">
        <v>744</v>
      </c>
      <c r="L41" s="149">
        <v>109</v>
      </c>
      <c r="M41" s="146">
        <v>206</v>
      </c>
      <c r="N41" s="146">
        <v>460</v>
      </c>
      <c r="O41" s="146">
        <v>351</v>
      </c>
      <c r="P41" s="146">
        <v>716</v>
      </c>
    </row>
    <row r="42" spans="1:16" x14ac:dyDescent="0.25">
      <c r="A42" s="76">
        <v>167</v>
      </c>
      <c r="B42" s="77" t="s">
        <v>658</v>
      </c>
      <c r="C42" s="77" t="s">
        <v>29</v>
      </c>
      <c r="D42" s="77" t="s">
        <v>691</v>
      </c>
      <c r="E42" s="145">
        <v>13</v>
      </c>
      <c r="F42" s="145">
        <v>0</v>
      </c>
      <c r="G42" s="144">
        <f t="shared" si="2"/>
        <v>13</v>
      </c>
      <c r="H42" s="142">
        <f t="shared" si="3"/>
        <v>7</v>
      </c>
      <c r="I42" s="143">
        <f t="shared" si="4"/>
        <v>6</v>
      </c>
      <c r="J42" s="149"/>
      <c r="K42" s="149">
        <v>4</v>
      </c>
      <c r="L42" s="149">
        <v>3</v>
      </c>
      <c r="M42" s="146"/>
      <c r="N42" s="146">
        <v>2</v>
      </c>
      <c r="O42" s="146">
        <v>4</v>
      </c>
      <c r="P42" s="146">
        <v>1</v>
      </c>
    </row>
    <row r="43" spans="1:16" x14ac:dyDescent="0.25">
      <c r="A43" s="76">
        <v>168</v>
      </c>
      <c r="B43" s="77" t="s">
        <v>658</v>
      </c>
      <c r="C43" s="77" t="s">
        <v>18</v>
      </c>
      <c r="D43" s="77" t="s">
        <v>692</v>
      </c>
      <c r="E43" s="145">
        <v>413</v>
      </c>
      <c r="F43" s="145">
        <v>40</v>
      </c>
      <c r="G43" s="144">
        <f t="shared" si="2"/>
        <v>394</v>
      </c>
      <c r="H43" s="142">
        <f t="shared" si="3"/>
        <v>181</v>
      </c>
      <c r="I43" s="143">
        <f t="shared" si="4"/>
        <v>213</v>
      </c>
      <c r="J43" s="149">
        <v>28</v>
      </c>
      <c r="K43" s="149">
        <v>104</v>
      </c>
      <c r="L43" s="149">
        <v>49</v>
      </c>
      <c r="M43" s="146">
        <v>14</v>
      </c>
      <c r="N43" s="146">
        <v>69</v>
      </c>
      <c r="O43" s="146">
        <v>130</v>
      </c>
      <c r="P43" s="146">
        <v>57</v>
      </c>
    </row>
    <row r="44" spans="1:16" x14ac:dyDescent="0.25">
      <c r="A44" s="76">
        <v>169</v>
      </c>
      <c r="B44" s="77" t="s">
        <v>658</v>
      </c>
      <c r="C44" s="77" t="s">
        <v>53</v>
      </c>
      <c r="D44" s="77" t="s">
        <v>693</v>
      </c>
      <c r="E44" s="145">
        <v>58</v>
      </c>
      <c r="F44" s="145">
        <v>0</v>
      </c>
      <c r="G44" s="144">
        <f t="shared" si="2"/>
        <v>60</v>
      </c>
      <c r="H44" s="142">
        <f t="shared" si="3"/>
        <v>28</v>
      </c>
      <c r="I44" s="143">
        <f t="shared" si="4"/>
        <v>32</v>
      </c>
      <c r="J44" s="149"/>
      <c r="K44" s="149">
        <v>21</v>
      </c>
      <c r="L44" s="149">
        <v>7</v>
      </c>
      <c r="M44" s="146">
        <v>1</v>
      </c>
      <c r="N44" s="146">
        <v>6</v>
      </c>
      <c r="O44" s="146">
        <v>25</v>
      </c>
      <c r="P44" s="146">
        <v>4</v>
      </c>
    </row>
    <row r="45" spans="1:16" x14ac:dyDescent="0.25">
      <c r="A45" s="76">
        <v>170</v>
      </c>
      <c r="B45" s="77" t="s">
        <v>658</v>
      </c>
      <c r="C45" s="77" t="s">
        <v>29</v>
      </c>
      <c r="D45" s="77" t="s">
        <v>694</v>
      </c>
      <c r="E45" s="145">
        <v>16</v>
      </c>
      <c r="F45" s="145">
        <v>0</v>
      </c>
      <c r="G45" s="144">
        <f t="shared" si="2"/>
        <v>14</v>
      </c>
      <c r="H45" s="142">
        <f t="shared" si="3"/>
        <v>9</v>
      </c>
      <c r="I45" s="143">
        <f t="shared" si="4"/>
        <v>5</v>
      </c>
      <c r="J45" s="149"/>
      <c r="K45" s="149">
        <v>3</v>
      </c>
      <c r="L45" s="149">
        <v>6</v>
      </c>
      <c r="M45" s="146"/>
      <c r="N45" s="146">
        <v>1</v>
      </c>
      <c r="O45" s="146">
        <v>4</v>
      </c>
      <c r="P45" s="146"/>
    </row>
    <row r="46" spans="1:16" x14ac:dyDescent="0.25">
      <c r="A46" s="76">
        <v>171</v>
      </c>
      <c r="B46" s="77" t="s">
        <v>658</v>
      </c>
      <c r="C46" s="77" t="s">
        <v>29</v>
      </c>
      <c r="D46" s="77" t="s">
        <v>695</v>
      </c>
      <c r="E46" s="145">
        <v>12</v>
      </c>
      <c r="F46" s="145">
        <v>0</v>
      </c>
      <c r="G46" s="144">
        <f t="shared" si="2"/>
        <v>13</v>
      </c>
      <c r="H46" s="142">
        <f t="shared" si="3"/>
        <v>8</v>
      </c>
      <c r="I46" s="143">
        <f t="shared" si="4"/>
        <v>5</v>
      </c>
      <c r="J46" s="149"/>
      <c r="K46" s="149">
        <v>3</v>
      </c>
      <c r="L46" s="149">
        <v>5</v>
      </c>
      <c r="M46" s="146"/>
      <c r="N46" s="146">
        <v>1</v>
      </c>
      <c r="O46" s="146">
        <v>4</v>
      </c>
      <c r="P46" s="146"/>
    </row>
    <row r="47" spans="1:16" x14ac:dyDescent="0.25">
      <c r="A47" s="76">
        <v>172</v>
      </c>
      <c r="B47" s="77" t="s">
        <v>658</v>
      </c>
      <c r="C47" s="77" t="s">
        <v>18</v>
      </c>
      <c r="D47" s="77" t="s">
        <v>696</v>
      </c>
      <c r="E47" s="145">
        <v>73</v>
      </c>
      <c r="F47" s="145">
        <v>6</v>
      </c>
      <c r="G47" s="144">
        <f t="shared" si="2"/>
        <v>74</v>
      </c>
      <c r="H47" s="142">
        <f t="shared" si="3"/>
        <v>31</v>
      </c>
      <c r="I47" s="143">
        <f t="shared" si="4"/>
        <v>43</v>
      </c>
      <c r="J47" s="149">
        <v>2</v>
      </c>
      <c r="K47" s="149">
        <v>19</v>
      </c>
      <c r="L47" s="149">
        <v>10</v>
      </c>
      <c r="M47" s="146">
        <v>4</v>
      </c>
      <c r="N47" s="146">
        <v>10</v>
      </c>
      <c r="O47" s="146">
        <v>29</v>
      </c>
      <c r="P47" s="146">
        <v>10</v>
      </c>
    </row>
    <row r="48" spans="1:16" x14ac:dyDescent="0.25">
      <c r="A48" s="76">
        <v>173</v>
      </c>
      <c r="B48" s="77" t="s">
        <v>658</v>
      </c>
      <c r="C48" s="77" t="s">
        <v>18</v>
      </c>
      <c r="D48" s="77" t="s">
        <v>697</v>
      </c>
      <c r="E48" s="145">
        <v>708</v>
      </c>
      <c r="F48" s="145">
        <v>182</v>
      </c>
      <c r="G48" s="144">
        <f t="shared" si="2"/>
        <v>714</v>
      </c>
      <c r="H48" s="142">
        <f t="shared" si="3"/>
        <v>324</v>
      </c>
      <c r="I48" s="143">
        <f t="shared" si="4"/>
        <v>390</v>
      </c>
      <c r="J48" s="149">
        <v>87</v>
      </c>
      <c r="K48" s="149">
        <v>199</v>
      </c>
      <c r="L48" s="149">
        <v>38</v>
      </c>
      <c r="M48" s="146">
        <v>97</v>
      </c>
      <c r="N48" s="146">
        <v>184</v>
      </c>
      <c r="O48" s="146">
        <v>109</v>
      </c>
      <c r="P48" s="146">
        <v>212</v>
      </c>
    </row>
    <row r="49" spans="1:16" x14ac:dyDescent="0.25">
      <c r="A49" s="76">
        <v>174</v>
      </c>
      <c r="B49" s="77" t="s">
        <v>658</v>
      </c>
      <c r="C49" s="77" t="s">
        <v>18</v>
      </c>
      <c r="D49" s="77" t="s">
        <v>698</v>
      </c>
      <c r="E49" s="145">
        <v>0</v>
      </c>
      <c r="F49" s="145">
        <v>0</v>
      </c>
      <c r="G49" s="144">
        <f t="shared" si="2"/>
        <v>0</v>
      </c>
      <c r="H49" s="142">
        <f t="shared" si="3"/>
        <v>0</v>
      </c>
      <c r="I49" s="143">
        <f t="shared" si="4"/>
        <v>0</v>
      </c>
      <c r="J49" s="149"/>
      <c r="K49" s="149"/>
      <c r="L49" s="149"/>
      <c r="M49" s="146"/>
      <c r="N49" s="146"/>
      <c r="O49" s="146"/>
      <c r="P49" s="146"/>
    </row>
    <row r="50" spans="1:16" x14ac:dyDescent="0.25">
      <c r="A50" s="76">
        <v>175</v>
      </c>
      <c r="B50" s="77" t="s">
        <v>658</v>
      </c>
      <c r="C50" s="77" t="s">
        <v>18</v>
      </c>
      <c r="D50" s="77" t="s">
        <v>699</v>
      </c>
      <c r="E50" s="145">
        <v>0</v>
      </c>
      <c r="F50" s="145">
        <v>0</v>
      </c>
      <c r="G50" s="144">
        <f t="shared" si="2"/>
        <v>0</v>
      </c>
      <c r="H50" s="142">
        <f t="shared" si="3"/>
        <v>0</v>
      </c>
      <c r="I50" s="143">
        <f t="shared" si="4"/>
        <v>0</v>
      </c>
      <c r="J50" s="149"/>
      <c r="K50" s="149"/>
      <c r="L50" s="149"/>
      <c r="M50" s="146"/>
      <c r="N50" s="146"/>
      <c r="O50" s="146"/>
      <c r="P50" s="146"/>
    </row>
    <row r="51" spans="1:16" x14ac:dyDescent="0.25">
      <c r="A51" s="76">
        <v>176</v>
      </c>
      <c r="B51" s="77" t="s">
        <v>658</v>
      </c>
      <c r="C51" s="77" t="s">
        <v>53</v>
      </c>
      <c r="D51" s="77" t="s">
        <v>700</v>
      </c>
      <c r="E51" s="145">
        <v>190</v>
      </c>
      <c r="F51" s="145">
        <v>25</v>
      </c>
      <c r="G51" s="144">
        <f t="shared" si="2"/>
        <v>210</v>
      </c>
      <c r="H51" s="142">
        <f t="shared" si="3"/>
        <v>100</v>
      </c>
      <c r="I51" s="143">
        <f t="shared" si="4"/>
        <v>110</v>
      </c>
      <c r="J51" s="149">
        <v>11</v>
      </c>
      <c r="K51" s="149">
        <v>79</v>
      </c>
      <c r="L51" s="149">
        <v>10</v>
      </c>
      <c r="M51" s="146">
        <v>7</v>
      </c>
      <c r="N51" s="146">
        <v>45</v>
      </c>
      <c r="O51" s="146">
        <v>58</v>
      </c>
      <c r="P51" s="146">
        <v>39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25"/>
  <sheetViews>
    <sheetView zoomScale="80" zoomScaleNormal="80" workbookViewId="0">
      <selection activeCell="E40" sqref="E40"/>
    </sheetView>
  </sheetViews>
  <sheetFormatPr defaultRowHeight="15" x14ac:dyDescent="0.25"/>
  <cols>
    <col min="1" max="1" width="5.140625" style="141" customWidth="1"/>
    <col min="2" max="2" width="22.5703125" style="141" customWidth="1"/>
    <col min="3" max="3" width="12.5703125" style="141" customWidth="1"/>
    <col min="4" max="4" width="17.140625" style="141" customWidth="1"/>
    <col min="5" max="5" width="16.140625" style="141" customWidth="1"/>
    <col min="6" max="6" width="17.140625" style="141" customWidth="1"/>
    <col min="7" max="7" width="18.42578125" style="141" customWidth="1"/>
    <col min="8" max="8" width="10.5703125" style="141" customWidth="1"/>
    <col min="9" max="10" width="11.28515625" style="141" customWidth="1"/>
    <col min="11" max="11" width="13.85546875" style="141" customWidth="1"/>
    <col min="12" max="12" width="11.28515625" style="141" customWidth="1"/>
    <col min="13" max="13" width="9.140625" style="141"/>
    <col min="14" max="14" width="11.140625" style="141" customWidth="1"/>
    <col min="15" max="15" width="10" style="141" customWidth="1"/>
    <col min="16" max="16" width="10.7109375" style="141" customWidth="1"/>
    <col min="17" max="16384" width="9.140625" style="141"/>
  </cols>
  <sheetData>
    <row r="1" spans="1:16" x14ac:dyDescent="0.25">
      <c r="A1" s="165" t="s">
        <v>3</v>
      </c>
      <c r="B1" s="170" t="s">
        <v>4</v>
      </c>
      <c r="C1" s="172" t="s">
        <v>5</v>
      </c>
      <c r="D1" s="170" t="s">
        <v>6</v>
      </c>
      <c r="E1" s="168" t="s">
        <v>7</v>
      </c>
      <c r="F1" s="171" t="s">
        <v>8</v>
      </c>
      <c r="G1" s="169" t="s">
        <v>9</v>
      </c>
      <c r="H1" s="169" t="s">
        <v>10</v>
      </c>
      <c r="I1" s="169"/>
      <c r="J1" s="167" t="s">
        <v>11</v>
      </c>
      <c r="K1" s="167"/>
      <c r="L1" s="167"/>
      <c r="M1" s="162" t="s">
        <v>12</v>
      </c>
      <c r="N1" s="163"/>
      <c r="O1" s="163"/>
      <c r="P1" s="164"/>
    </row>
    <row r="2" spans="1:16" s="5" customFormat="1" ht="63.75" x14ac:dyDescent="0.2">
      <c r="A2" s="166"/>
      <c r="B2" s="170"/>
      <c r="C2" s="172"/>
      <c r="D2" s="170"/>
      <c r="E2" s="168"/>
      <c r="F2" s="171"/>
      <c r="G2" s="169"/>
      <c r="H2" s="1" t="s">
        <v>11</v>
      </c>
      <c r="I2" s="2" t="s">
        <v>12</v>
      </c>
      <c r="J2" s="3" t="s">
        <v>13</v>
      </c>
      <c r="K2" s="3" t="s">
        <v>14</v>
      </c>
      <c r="L2" s="3" t="s">
        <v>15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 x14ac:dyDescent="0.25">
      <c r="E3" s="141">
        <f t="shared" ref="E3:F3" si="0">SUM(E5:E25)</f>
        <v>7061</v>
      </c>
      <c r="F3" s="141">
        <f t="shared" si="0"/>
        <v>1389</v>
      </c>
      <c r="G3" s="141">
        <f>SUM(G5:G25)</f>
        <v>7293</v>
      </c>
      <c r="H3" s="141">
        <f t="shared" ref="H3:P3" si="1">SUM(H5:H25)</f>
        <v>3406</v>
      </c>
      <c r="I3" s="141">
        <f t="shared" si="1"/>
        <v>3887</v>
      </c>
      <c r="J3" s="141">
        <f t="shared" si="1"/>
        <v>757</v>
      </c>
      <c r="K3" s="141">
        <f t="shared" si="1"/>
        <v>1982</v>
      </c>
      <c r="L3" s="141">
        <f t="shared" si="1"/>
        <v>667</v>
      </c>
      <c r="M3" s="141">
        <f t="shared" si="1"/>
        <v>681</v>
      </c>
      <c r="N3" s="141">
        <f t="shared" si="1"/>
        <v>1573</v>
      </c>
      <c r="O3" s="141">
        <f t="shared" si="1"/>
        <v>1633</v>
      </c>
      <c r="P3" s="141">
        <f t="shared" si="1"/>
        <v>1368</v>
      </c>
    </row>
    <row r="4" spans="1:16" x14ac:dyDescent="0.25">
      <c r="A4" s="21" t="s">
        <v>147</v>
      </c>
    </row>
    <row r="5" spans="1:16" x14ac:dyDescent="0.25">
      <c r="A5" s="127">
        <v>177</v>
      </c>
      <c r="B5" s="128" t="s">
        <v>701</v>
      </c>
      <c r="C5" s="128" t="s">
        <v>18</v>
      </c>
      <c r="D5" s="128" t="s">
        <v>702</v>
      </c>
      <c r="E5" s="145">
        <v>241</v>
      </c>
      <c r="F5" s="145">
        <v>38</v>
      </c>
      <c r="G5" s="144">
        <f t="shared" ref="G5:G25" si="2">H5+I5</f>
        <v>241</v>
      </c>
      <c r="H5" s="142">
        <f t="shared" ref="H5:H25" si="3">J5+K5+L5</f>
        <v>105</v>
      </c>
      <c r="I5" s="143">
        <f t="shared" ref="I5:I25" si="4">M5+N5+O5</f>
        <v>136</v>
      </c>
      <c r="J5" s="149">
        <v>19</v>
      </c>
      <c r="K5" s="149">
        <v>49</v>
      </c>
      <c r="L5" s="149">
        <v>37</v>
      </c>
      <c r="M5" s="146">
        <v>19</v>
      </c>
      <c r="N5" s="146">
        <v>39</v>
      </c>
      <c r="O5" s="146">
        <v>78</v>
      </c>
      <c r="P5" s="146">
        <v>28</v>
      </c>
    </row>
    <row r="6" spans="1:16" x14ac:dyDescent="0.25">
      <c r="A6" s="127">
        <v>178</v>
      </c>
      <c r="B6" s="128" t="s">
        <v>701</v>
      </c>
      <c r="C6" s="128" t="s">
        <v>18</v>
      </c>
      <c r="D6" s="128" t="s">
        <v>703</v>
      </c>
      <c r="E6" s="145">
        <v>13</v>
      </c>
      <c r="F6" s="145">
        <v>1</v>
      </c>
      <c r="G6" s="144">
        <f t="shared" si="2"/>
        <v>13</v>
      </c>
      <c r="H6" s="142">
        <f t="shared" si="3"/>
        <v>8</v>
      </c>
      <c r="I6" s="143">
        <f t="shared" si="4"/>
        <v>5</v>
      </c>
      <c r="J6" s="149">
        <v>1</v>
      </c>
      <c r="K6" s="149">
        <v>3</v>
      </c>
      <c r="L6" s="149">
        <v>4</v>
      </c>
      <c r="M6" s="146">
        <v>0</v>
      </c>
      <c r="N6" s="146">
        <v>1</v>
      </c>
      <c r="O6" s="146">
        <v>4</v>
      </c>
      <c r="P6" s="146">
        <v>1</v>
      </c>
    </row>
    <row r="7" spans="1:16" x14ac:dyDescent="0.25">
      <c r="A7" s="127">
        <v>179</v>
      </c>
      <c r="B7" s="128" t="s">
        <v>701</v>
      </c>
      <c r="C7" s="128" t="s">
        <v>53</v>
      </c>
      <c r="D7" s="128" t="s">
        <v>704</v>
      </c>
      <c r="E7" s="145">
        <v>355</v>
      </c>
      <c r="F7" s="145">
        <v>81</v>
      </c>
      <c r="G7" s="144">
        <f t="shared" si="2"/>
        <v>333</v>
      </c>
      <c r="H7" s="142">
        <f t="shared" si="3"/>
        <v>157</v>
      </c>
      <c r="I7" s="143">
        <f t="shared" si="4"/>
        <v>176</v>
      </c>
      <c r="J7" s="149">
        <v>33</v>
      </c>
      <c r="K7" s="149">
        <v>103</v>
      </c>
      <c r="L7" s="149">
        <v>21</v>
      </c>
      <c r="M7" s="146">
        <v>47</v>
      </c>
      <c r="N7" s="146">
        <v>65</v>
      </c>
      <c r="O7" s="146">
        <v>64</v>
      </c>
      <c r="P7" s="146">
        <v>54</v>
      </c>
    </row>
    <row r="8" spans="1:16" x14ac:dyDescent="0.25">
      <c r="A8" s="127">
        <v>180</v>
      </c>
      <c r="B8" s="128" t="s">
        <v>701</v>
      </c>
      <c r="C8" s="128" t="s">
        <v>18</v>
      </c>
      <c r="D8" s="128" t="s">
        <v>705</v>
      </c>
      <c r="E8" s="145">
        <v>0</v>
      </c>
      <c r="F8" s="145">
        <v>0</v>
      </c>
      <c r="G8" s="144">
        <f t="shared" si="2"/>
        <v>0</v>
      </c>
      <c r="H8" s="142">
        <f t="shared" si="3"/>
        <v>0</v>
      </c>
      <c r="I8" s="143">
        <f t="shared" si="4"/>
        <v>0</v>
      </c>
      <c r="J8" s="149">
        <v>0</v>
      </c>
      <c r="K8" s="149">
        <v>0</v>
      </c>
      <c r="L8" s="149">
        <v>0</v>
      </c>
      <c r="M8" s="146">
        <v>0</v>
      </c>
      <c r="N8" s="146">
        <v>0</v>
      </c>
      <c r="O8" s="146">
        <v>0</v>
      </c>
      <c r="P8" s="146">
        <v>0</v>
      </c>
    </row>
    <row r="9" spans="1:16" x14ac:dyDescent="0.25">
      <c r="A9" s="127">
        <v>181</v>
      </c>
      <c r="B9" s="128" t="s">
        <v>701</v>
      </c>
      <c r="C9" s="128" t="s">
        <v>18</v>
      </c>
      <c r="D9" s="128" t="s">
        <v>706</v>
      </c>
      <c r="E9" s="145">
        <v>202</v>
      </c>
      <c r="F9" s="145">
        <v>19</v>
      </c>
      <c r="G9" s="144">
        <f t="shared" si="2"/>
        <v>202</v>
      </c>
      <c r="H9" s="142">
        <f t="shared" si="3"/>
        <v>99</v>
      </c>
      <c r="I9" s="143">
        <f t="shared" si="4"/>
        <v>103</v>
      </c>
      <c r="J9" s="149">
        <v>11</v>
      </c>
      <c r="K9" s="149">
        <v>52</v>
      </c>
      <c r="L9" s="149">
        <v>36</v>
      </c>
      <c r="M9" s="146">
        <v>8</v>
      </c>
      <c r="N9" s="146">
        <v>28</v>
      </c>
      <c r="O9" s="146">
        <v>67</v>
      </c>
      <c r="P9" s="146">
        <v>22</v>
      </c>
    </row>
    <row r="10" spans="1:16" x14ac:dyDescent="0.25">
      <c r="A10" s="127">
        <v>182</v>
      </c>
      <c r="B10" s="128" t="s">
        <v>701</v>
      </c>
      <c r="C10" s="128" t="s">
        <v>18</v>
      </c>
      <c r="D10" s="128" t="s">
        <v>707</v>
      </c>
      <c r="E10" s="145">
        <v>45</v>
      </c>
      <c r="F10" s="145">
        <v>0</v>
      </c>
      <c r="G10" s="144">
        <f t="shared" si="2"/>
        <v>45</v>
      </c>
      <c r="H10" s="142">
        <f t="shared" si="3"/>
        <v>23</v>
      </c>
      <c r="I10" s="143">
        <f t="shared" si="4"/>
        <v>22</v>
      </c>
      <c r="J10" s="149">
        <v>0</v>
      </c>
      <c r="K10" s="149">
        <v>17</v>
      </c>
      <c r="L10" s="149">
        <v>6</v>
      </c>
      <c r="M10" s="146">
        <v>0</v>
      </c>
      <c r="N10" s="146">
        <v>6</v>
      </c>
      <c r="O10" s="146">
        <v>16</v>
      </c>
      <c r="P10" s="146">
        <v>4</v>
      </c>
    </row>
    <row r="11" spans="1:16" x14ac:dyDescent="0.25">
      <c r="A11" s="127">
        <v>183</v>
      </c>
      <c r="B11" s="128" t="s">
        <v>701</v>
      </c>
      <c r="C11" s="128" t="s">
        <v>18</v>
      </c>
      <c r="D11" s="128" t="s">
        <v>708</v>
      </c>
      <c r="E11" s="145">
        <v>778</v>
      </c>
      <c r="F11" s="145">
        <v>124</v>
      </c>
      <c r="G11" s="144">
        <f t="shared" si="2"/>
        <v>778</v>
      </c>
      <c r="H11" s="142">
        <f t="shared" si="3"/>
        <v>364</v>
      </c>
      <c r="I11" s="143">
        <f t="shared" si="4"/>
        <v>414</v>
      </c>
      <c r="J11" s="149">
        <v>64</v>
      </c>
      <c r="K11" s="149">
        <v>214</v>
      </c>
      <c r="L11" s="149">
        <v>86</v>
      </c>
      <c r="M11" s="146">
        <v>60</v>
      </c>
      <c r="N11" s="146">
        <v>141</v>
      </c>
      <c r="O11" s="146">
        <v>213</v>
      </c>
      <c r="P11" s="146">
        <v>125</v>
      </c>
    </row>
    <row r="12" spans="1:16" x14ac:dyDescent="0.25">
      <c r="A12" s="127">
        <v>184</v>
      </c>
      <c r="B12" s="128" t="s">
        <v>701</v>
      </c>
      <c r="C12" s="128" t="s">
        <v>29</v>
      </c>
      <c r="D12" s="128" t="s">
        <v>709</v>
      </c>
      <c r="E12" s="145">
        <v>7</v>
      </c>
      <c r="F12" s="145">
        <v>0</v>
      </c>
      <c r="G12" s="144">
        <f t="shared" si="2"/>
        <v>7</v>
      </c>
      <c r="H12" s="142">
        <f t="shared" si="3"/>
        <v>3</v>
      </c>
      <c r="I12" s="143">
        <f t="shared" si="4"/>
        <v>4</v>
      </c>
      <c r="J12" s="149">
        <v>1</v>
      </c>
      <c r="K12" s="149">
        <v>1</v>
      </c>
      <c r="L12" s="149">
        <v>1</v>
      </c>
      <c r="M12" s="146">
        <v>0</v>
      </c>
      <c r="N12" s="146">
        <v>2</v>
      </c>
      <c r="O12" s="146">
        <v>2</v>
      </c>
      <c r="P12" s="146">
        <v>3</v>
      </c>
    </row>
    <row r="13" spans="1:16" x14ac:dyDescent="0.25">
      <c r="A13" s="127">
        <v>185</v>
      </c>
      <c r="B13" s="128" t="s">
        <v>701</v>
      </c>
      <c r="C13" s="128" t="s">
        <v>53</v>
      </c>
      <c r="D13" s="128" t="s">
        <v>710</v>
      </c>
      <c r="E13" s="145">
        <v>3091</v>
      </c>
      <c r="F13" s="145">
        <v>692</v>
      </c>
      <c r="G13" s="144">
        <f t="shared" si="2"/>
        <v>3091</v>
      </c>
      <c r="H13" s="142">
        <f t="shared" si="3"/>
        <v>1419</v>
      </c>
      <c r="I13" s="143">
        <f t="shared" si="4"/>
        <v>1672</v>
      </c>
      <c r="J13" s="149">
        <v>374</v>
      </c>
      <c r="K13" s="149">
        <v>850</v>
      </c>
      <c r="L13" s="149">
        <v>195</v>
      </c>
      <c r="M13" s="146">
        <v>318</v>
      </c>
      <c r="N13" s="146">
        <v>816</v>
      </c>
      <c r="O13" s="146">
        <v>538</v>
      </c>
      <c r="P13" s="146">
        <v>713</v>
      </c>
    </row>
    <row r="14" spans="1:16" x14ac:dyDescent="0.25">
      <c r="A14" s="127">
        <v>186</v>
      </c>
      <c r="B14" s="128" t="s">
        <v>701</v>
      </c>
      <c r="C14" s="128" t="s">
        <v>18</v>
      </c>
      <c r="D14" s="128" t="s">
        <v>711</v>
      </c>
      <c r="E14" s="145">
        <v>965</v>
      </c>
      <c r="F14" s="145">
        <v>217</v>
      </c>
      <c r="G14" s="144">
        <f t="shared" si="2"/>
        <v>1219</v>
      </c>
      <c r="H14" s="142">
        <f t="shared" si="3"/>
        <v>575</v>
      </c>
      <c r="I14" s="143">
        <f t="shared" si="4"/>
        <v>644</v>
      </c>
      <c r="J14" s="149">
        <v>131</v>
      </c>
      <c r="K14" s="149">
        <v>336</v>
      </c>
      <c r="L14" s="149">
        <v>108</v>
      </c>
      <c r="M14" s="146">
        <v>135</v>
      </c>
      <c r="N14" s="146">
        <v>254</v>
      </c>
      <c r="O14" s="146">
        <v>255</v>
      </c>
      <c r="P14" s="146">
        <v>229</v>
      </c>
    </row>
    <row r="15" spans="1:16" x14ac:dyDescent="0.25">
      <c r="A15" s="127">
        <v>187</v>
      </c>
      <c r="B15" s="128" t="s">
        <v>701</v>
      </c>
      <c r="C15" s="128" t="s">
        <v>18</v>
      </c>
      <c r="D15" s="128" t="s">
        <v>712</v>
      </c>
      <c r="E15" s="145">
        <v>19</v>
      </c>
      <c r="F15" s="145">
        <v>0</v>
      </c>
      <c r="G15" s="144">
        <f t="shared" si="2"/>
        <v>19</v>
      </c>
      <c r="H15" s="142">
        <f t="shared" si="3"/>
        <v>9</v>
      </c>
      <c r="I15" s="143">
        <f t="shared" si="4"/>
        <v>10</v>
      </c>
      <c r="J15" s="149">
        <v>0</v>
      </c>
      <c r="K15" s="149">
        <v>4</v>
      </c>
      <c r="L15" s="149">
        <v>5</v>
      </c>
      <c r="M15" s="146">
        <v>0</v>
      </c>
      <c r="N15" s="146">
        <v>4</v>
      </c>
      <c r="O15" s="146">
        <v>6</v>
      </c>
      <c r="P15" s="146">
        <v>2</v>
      </c>
    </row>
    <row r="16" spans="1:16" x14ac:dyDescent="0.25">
      <c r="A16" s="127">
        <v>188</v>
      </c>
      <c r="B16" s="128" t="s">
        <v>701</v>
      </c>
      <c r="C16" s="128" t="s">
        <v>18</v>
      </c>
      <c r="D16" s="128" t="s">
        <v>713</v>
      </c>
      <c r="E16" s="145">
        <v>185</v>
      </c>
      <c r="F16" s="145">
        <v>23</v>
      </c>
      <c r="G16" s="144">
        <f t="shared" si="2"/>
        <v>185</v>
      </c>
      <c r="H16" s="142">
        <f t="shared" si="3"/>
        <v>80</v>
      </c>
      <c r="I16" s="143">
        <f t="shared" si="4"/>
        <v>105</v>
      </c>
      <c r="J16" s="149">
        <v>14</v>
      </c>
      <c r="K16" s="149">
        <v>43</v>
      </c>
      <c r="L16" s="149">
        <v>23</v>
      </c>
      <c r="M16" s="146">
        <v>9</v>
      </c>
      <c r="N16" s="146">
        <v>31</v>
      </c>
      <c r="O16" s="146">
        <v>65</v>
      </c>
      <c r="P16" s="146">
        <v>23</v>
      </c>
    </row>
    <row r="17" spans="1:16" x14ac:dyDescent="0.25">
      <c r="A17" s="127">
        <v>189</v>
      </c>
      <c r="B17" s="128" t="s">
        <v>701</v>
      </c>
      <c r="C17" s="128" t="s">
        <v>29</v>
      </c>
      <c r="D17" s="128" t="s">
        <v>714</v>
      </c>
      <c r="E17" s="145">
        <v>0</v>
      </c>
      <c r="F17" s="145">
        <v>0</v>
      </c>
      <c r="G17" s="144">
        <f t="shared" si="2"/>
        <v>0</v>
      </c>
      <c r="H17" s="142">
        <f t="shared" si="3"/>
        <v>0</v>
      </c>
      <c r="I17" s="143">
        <f t="shared" si="4"/>
        <v>0</v>
      </c>
      <c r="J17" s="149">
        <v>0</v>
      </c>
      <c r="K17" s="149">
        <v>0</v>
      </c>
      <c r="L17" s="149">
        <v>0</v>
      </c>
      <c r="M17" s="146">
        <v>0</v>
      </c>
      <c r="N17" s="146">
        <v>0</v>
      </c>
      <c r="O17" s="146">
        <v>0</v>
      </c>
      <c r="P17" s="146">
        <v>0</v>
      </c>
    </row>
    <row r="18" spans="1:16" x14ac:dyDescent="0.25">
      <c r="A18" s="127">
        <v>190</v>
      </c>
      <c r="B18" s="128" t="s">
        <v>701</v>
      </c>
      <c r="C18" s="128" t="s">
        <v>29</v>
      </c>
      <c r="D18" s="128" t="s">
        <v>715</v>
      </c>
      <c r="E18" s="145">
        <v>0</v>
      </c>
      <c r="F18" s="145">
        <v>0</v>
      </c>
      <c r="G18" s="144">
        <f t="shared" si="2"/>
        <v>0</v>
      </c>
      <c r="H18" s="142">
        <f t="shared" si="3"/>
        <v>0</v>
      </c>
      <c r="I18" s="143">
        <f t="shared" si="4"/>
        <v>0</v>
      </c>
      <c r="J18" s="149">
        <v>0</v>
      </c>
      <c r="K18" s="149">
        <v>0</v>
      </c>
      <c r="L18" s="149">
        <v>0</v>
      </c>
      <c r="M18" s="146">
        <v>0</v>
      </c>
      <c r="N18" s="146">
        <v>0</v>
      </c>
      <c r="O18" s="146">
        <v>0</v>
      </c>
      <c r="P18" s="146">
        <v>0</v>
      </c>
    </row>
    <row r="19" spans="1:16" x14ac:dyDescent="0.25">
      <c r="A19" s="127">
        <v>191</v>
      </c>
      <c r="B19" s="128" t="s">
        <v>701</v>
      </c>
      <c r="C19" s="128" t="s">
        <v>18</v>
      </c>
      <c r="D19" s="128" t="s">
        <v>716</v>
      </c>
      <c r="E19" s="145">
        <v>8</v>
      </c>
      <c r="F19" s="145">
        <v>0</v>
      </c>
      <c r="G19" s="144">
        <f t="shared" si="2"/>
        <v>8</v>
      </c>
      <c r="H19" s="142">
        <f t="shared" si="3"/>
        <v>4</v>
      </c>
      <c r="I19" s="143">
        <f t="shared" si="4"/>
        <v>4</v>
      </c>
      <c r="J19" s="149">
        <v>0</v>
      </c>
      <c r="K19" s="149">
        <v>4</v>
      </c>
      <c r="L19" s="149">
        <v>0</v>
      </c>
      <c r="M19" s="146">
        <v>0</v>
      </c>
      <c r="N19" s="146">
        <v>3</v>
      </c>
      <c r="O19" s="146">
        <v>1</v>
      </c>
      <c r="P19" s="146">
        <v>3</v>
      </c>
    </row>
    <row r="20" spans="1:16" x14ac:dyDescent="0.25">
      <c r="A20" s="127">
        <v>192</v>
      </c>
      <c r="B20" s="128" t="s">
        <v>701</v>
      </c>
      <c r="C20" s="128" t="s">
        <v>18</v>
      </c>
      <c r="D20" s="128" t="s">
        <v>717</v>
      </c>
      <c r="E20" s="145">
        <v>114</v>
      </c>
      <c r="F20" s="145">
        <v>5</v>
      </c>
      <c r="G20" s="144">
        <f t="shared" si="2"/>
        <v>114</v>
      </c>
      <c r="H20" s="142">
        <f t="shared" si="3"/>
        <v>54</v>
      </c>
      <c r="I20" s="143">
        <f t="shared" si="4"/>
        <v>60</v>
      </c>
      <c r="J20" s="149">
        <v>1</v>
      </c>
      <c r="K20" s="149">
        <v>28</v>
      </c>
      <c r="L20" s="149">
        <v>25</v>
      </c>
      <c r="M20" s="146">
        <v>4</v>
      </c>
      <c r="N20" s="146">
        <v>9</v>
      </c>
      <c r="O20" s="146">
        <v>47</v>
      </c>
      <c r="P20" s="146">
        <v>8</v>
      </c>
    </row>
    <row r="21" spans="1:16" x14ac:dyDescent="0.25">
      <c r="A21" s="127">
        <v>193</v>
      </c>
      <c r="B21" s="128" t="s">
        <v>701</v>
      </c>
      <c r="C21" s="128" t="s">
        <v>18</v>
      </c>
      <c r="D21" s="128" t="s">
        <v>718</v>
      </c>
      <c r="E21" s="145">
        <v>713</v>
      </c>
      <c r="F21" s="145">
        <v>145</v>
      </c>
      <c r="G21" s="144">
        <f t="shared" si="2"/>
        <v>713</v>
      </c>
      <c r="H21" s="142">
        <f t="shared" si="3"/>
        <v>346</v>
      </c>
      <c r="I21" s="143">
        <f t="shared" si="4"/>
        <v>367</v>
      </c>
      <c r="J21" s="149">
        <v>84</v>
      </c>
      <c r="K21" s="149">
        <v>184</v>
      </c>
      <c r="L21" s="149">
        <v>78</v>
      </c>
      <c r="M21" s="146">
        <v>61</v>
      </c>
      <c r="N21" s="146">
        <v>124</v>
      </c>
      <c r="O21" s="146">
        <v>182</v>
      </c>
      <c r="P21" s="146">
        <v>115</v>
      </c>
    </row>
    <row r="22" spans="1:16" x14ac:dyDescent="0.25">
      <c r="A22" s="127">
        <v>194</v>
      </c>
      <c r="B22" s="128" t="s">
        <v>701</v>
      </c>
      <c r="C22" s="128" t="s">
        <v>18</v>
      </c>
      <c r="D22" s="128" t="s">
        <v>719</v>
      </c>
      <c r="E22" s="145">
        <v>185</v>
      </c>
      <c r="F22" s="145">
        <v>22</v>
      </c>
      <c r="G22" s="144">
        <f t="shared" si="2"/>
        <v>185</v>
      </c>
      <c r="H22" s="142">
        <f t="shared" si="3"/>
        <v>92</v>
      </c>
      <c r="I22" s="143">
        <f t="shared" si="4"/>
        <v>93</v>
      </c>
      <c r="J22" s="149">
        <v>12</v>
      </c>
      <c r="K22" s="149">
        <v>55</v>
      </c>
      <c r="L22" s="149">
        <v>25</v>
      </c>
      <c r="M22" s="146">
        <v>10</v>
      </c>
      <c r="N22" s="146">
        <v>27</v>
      </c>
      <c r="O22" s="146">
        <v>56</v>
      </c>
      <c r="P22" s="146">
        <v>19</v>
      </c>
    </row>
    <row r="23" spans="1:16" x14ac:dyDescent="0.25">
      <c r="A23" s="127">
        <v>195</v>
      </c>
      <c r="B23" s="128" t="s">
        <v>701</v>
      </c>
      <c r="C23" s="128" t="s">
        <v>18</v>
      </c>
      <c r="D23" s="128" t="s">
        <v>720</v>
      </c>
      <c r="E23" s="145">
        <v>0</v>
      </c>
      <c r="F23" s="145">
        <v>0</v>
      </c>
      <c r="G23" s="144">
        <f t="shared" si="2"/>
        <v>0</v>
      </c>
      <c r="H23" s="142">
        <f t="shared" si="3"/>
        <v>0</v>
      </c>
      <c r="I23" s="143">
        <f t="shared" si="4"/>
        <v>0</v>
      </c>
      <c r="J23" s="149">
        <v>0</v>
      </c>
      <c r="K23" s="149">
        <v>0</v>
      </c>
      <c r="L23" s="149">
        <v>0</v>
      </c>
      <c r="M23" s="146">
        <v>0</v>
      </c>
      <c r="N23" s="146">
        <v>0</v>
      </c>
      <c r="O23" s="146">
        <v>0</v>
      </c>
      <c r="P23" s="146">
        <v>0</v>
      </c>
    </row>
    <row r="24" spans="1:16" x14ac:dyDescent="0.25">
      <c r="A24" s="127">
        <v>196</v>
      </c>
      <c r="B24" s="128" t="s">
        <v>701</v>
      </c>
      <c r="C24" s="128" t="s">
        <v>53</v>
      </c>
      <c r="D24" s="128" t="s">
        <v>721</v>
      </c>
      <c r="E24" s="145">
        <v>120</v>
      </c>
      <c r="F24" s="145">
        <v>22</v>
      </c>
      <c r="G24" s="144">
        <f t="shared" si="2"/>
        <v>120</v>
      </c>
      <c r="H24" s="142">
        <f t="shared" si="3"/>
        <v>58</v>
      </c>
      <c r="I24" s="143">
        <f t="shared" si="4"/>
        <v>62</v>
      </c>
      <c r="J24" s="149">
        <v>12</v>
      </c>
      <c r="K24" s="149">
        <v>33</v>
      </c>
      <c r="L24" s="149">
        <v>13</v>
      </c>
      <c r="M24" s="146">
        <v>10</v>
      </c>
      <c r="N24" s="146">
        <v>21</v>
      </c>
      <c r="O24" s="146">
        <v>31</v>
      </c>
      <c r="P24" s="146">
        <v>18</v>
      </c>
    </row>
    <row r="25" spans="1:16" x14ac:dyDescent="0.25">
      <c r="A25" s="127">
        <v>197</v>
      </c>
      <c r="B25" s="128" t="s">
        <v>701</v>
      </c>
      <c r="C25" s="128" t="s">
        <v>18</v>
      </c>
      <c r="D25" s="128" t="s">
        <v>722</v>
      </c>
      <c r="E25" s="145">
        <v>20</v>
      </c>
      <c r="F25" s="145">
        <v>0</v>
      </c>
      <c r="G25" s="144">
        <f t="shared" si="2"/>
        <v>20</v>
      </c>
      <c r="H25" s="142">
        <f t="shared" si="3"/>
        <v>10</v>
      </c>
      <c r="I25" s="143">
        <f t="shared" si="4"/>
        <v>10</v>
      </c>
      <c r="J25" s="149">
        <v>0</v>
      </c>
      <c r="K25" s="149">
        <v>6</v>
      </c>
      <c r="L25" s="149">
        <v>4</v>
      </c>
      <c r="M25" s="146">
        <v>0</v>
      </c>
      <c r="N25" s="146">
        <v>2</v>
      </c>
      <c r="O25" s="146">
        <v>8</v>
      </c>
      <c r="P25" s="146">
        <v>1</v>
      </c>
    </row>
  </sheetData>
  <mergeCells count="10">
    <mergeCell ref="G1:G2"/>
    <mergeCell ref="H1:I1"/>
    <mergeCell ref="J1:L1"/>
    <mergeCell ref="M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Свод</vt:lpstr>
      <vt:lpstr>Сыктывкар</vt:lpstr>
      <vt:lpstr>Воркута</vt:lpstr>
      <vt:lpstr>Инта</vt:lpstr>
      <vt:lpstr>Ухта</vt:lpstr>
      <vt:lpstr>Вуктыл</vt:lpstr>
      <vt:lpstr>Ижма</vt:lpstr>
      <vt:lpstr>Княжпогост</vt:lpstr>
      <vt:lpstr>Койгородская</vt:lpstr>
      <vt:lpstr>Корткерос</vt:lpstr>
      <vt:lpstr>Печора</vt:lpstr>
      <vt:lpstr>Прилузье</vt:lpstr>
      <vt:lpstr>Сосногорск</vt:lpstr>
      <vt:lpstr>Сыктывдин</vt:lpstr>
      <vt:lpstr>Сысола</vt:lpstr>
      <vt:lpstr>ТП</vt:lpstr>
      <vt:lpstr>Удора</vt:lpstr>
      <vt:lpstr>Усинск</vt:lpstr>
      <vt:lpstr>УВ</vt:lpstr>
      <vt:lpstr>УК</vt:lpstr>
      <vt:lpstr>УЦ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РМИАЦ</cp:lastModifiedBy>
  <cp:lastPrinted>2019-11-13T22:02:00Z</cp:lastPrinted>
  <dcterms:created xsi:type="dcterms:W3CDTF">2019-11-11T09:49:37Z</dcterms:created>
  <dcterms:modified xsi:type="dcterms:W3CDTF">2019-11-14T14:17:37Z</dcterms:modified>
</cp:coreProperties>
</file>