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ЭтаКнига"/>
  <mc:AlternateContent xmlns:mc="http://schemas.openxmlformats.org/markup-compatibility/2006">
    <mc:Choice Requires="x15">
      <x15ac:absPath xmlns:x15ac="http://schemas.microsoft.com/office/spreadsheetml/2010/11/ac" url="X:\Для отдела\КОМИСТАТ\2023\Население на 01.01.2023\"/>
    </mc:Choice>
  </mc:AlternateContent>
  <xr:revisionPtr revIDLastSave="0" documentId="13_ncr:1_{7ACBF3C5-AC32-4106-8688-A98C35D6DD8D}" xr6:coauthVersionLast="36" xr6:coauthVersionMax="36" xr10:uidLastSave="{00000000-0000-0000-0000-000000000000}"/>
  <bookViews>
    <workbookView xWindow="0" yWindow="0" windowWidth="15570" windowHeight="10995" tabRatio="902" xr2:uid="{00000000-000D-0000-FFFF-FFFF00000000}"/>
  </bookViews>
  <sheets>
    <sheet name="лист1" sheetId="6" r:id="rId1"/>
    <sheet name="лист2" sheetId="7" r:id="rId2"/>
  </sheets>
  <definedNames>
    <definedName name="_xlnm.Print_Area" localSheetId="0">лист1!$A$1:$M$26</definedName>
    <definedName name="_xlnm.Print_Area" localSheetId="1">лист2!$A$1:$O$27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6" l="1"/>
  <c r="K26" i="6"/>
  <c r="I26" i="6"/>
  <c r="H26" i="6"/>
  <c r="N27" i="7"/>
  <c r="O27" i="7"/>
  <c r="M27" i="7"/>
  <c r="I27" i="7"/>
  <c r="J27" i="7"/>
  <c r="K27" i="7"/>
  <c r="H27" i="7"/>
  <c r="D27" i="7"/>
  <c r="E27" i="7"/>
  <c r="F27" i="7"/>
  <c r="C27" i="7"/>
  <c r="B4" i="6"/>
  <c r="B2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5" i="6"/>
  <c r="B26" i="6"/>
  <c r="G10" i="6" l="1"/>
  <c r="G4" i="6"/>
  <c r="D25" i="7" l="1"/>
  <c r="E25" i="7"/>
  <c r="F25" i="7"/>
  <c r="C25" i="7"/>
  <c r="J26" i="6" l="1"/>
  <c r="M24" i="6"/>
  <c r="L24" i="6"/>
  <c r="K24" i="6"/>
  <c r="I24" i="6"/>
  <c r="H24" i="6"/>
  <c r="E24" i="6"/>
  <c r="D24" i="6"/>
  <c r="C24" i="6"/>
  <c r="G24" i="6" l="1"/>
  <c r="G20" i="6"/>
  <c r="N25" i="7" l="1"/>
  <c r="O25" i="7"/>
  <c r="J25" i="7"/>
  <c r="K25" i="7"/>
  <c r="I25" i="7"/>
  <c r="H25" i="7"/>
  <c r="M25" i="7" l="1"/>
  <c r="G25" i="7"/>
  <c r="G26" i="7"/>
  <c r="G27" i="7"/>
  <c r="G20" i="7"/>
  <c r="J25" i="6"/>
  <c r="G25" i="6"/>
  <c r="J24" i="6"/>
  <c r="F25" i="6" l="1"/>
  <c r="G26" i="6"/>
  <c r="F26" i="6" s="1"/>
  <c r="F24" i="6"/>
  <c r="B27" i="7" l="1"/>
  <c r="B26" i="7" l="1"/>
  <c r="L26" i="7" s="1"/>
  <c r="L27" i="7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4" i="6"/>
  <c r="B20" i="7" l="1"/>
  <c r="L20" i="7" s="1"/>
  <c r="B25" i="7"/>
  <c r="G6" i="7"/>
  <c r="B6" i="7" s="1"/>
  <c r="G7" i="7"/>
  <c r="G8" i="7"/>
  <c r="G9" i="7"/>
  <c r="G10" i="7"/>
  <c r="G11" i="7"/>
  <c r="G12" i="7"/>
  <c r="B12" i="7" s="1"/>
  <c r="L12" i="7" s="1"/>
  <c r="G13" i="7"/>
  <c r="G14" i="7"/>
  <c r="G15" i="7"/>
  <c r="B15" i="7" s="1"/>
  <c r="L15" i="7" s="1"/>
  <c r="G16" i="7"/>
  <c r="B16" i="7" s="1"/>
  <c r="L16" i="7" s="1"/>
  <c r="G17" i="7"/>
  <c r="B17" i="7" s="1"/>
  <c r="L17" i="7" s="1"/>
  <c r="G18" i="7"/>
  <c r="B18" i="7" s="1"/>
  <c r="L18" i="7" s="1"/>
  <c r="G19" i="7"/>
  <c r="B19" i="7" s="1"/>
  <c r="L19" i="7" s="1"/>
  <c r="G21" i="7"/>
  <c r="G22" i="7"/>
  <c r="B22" i="7" s="1"/>
  <c r="L22" i="7" s="1"/>
  <c r="G23" i="7"/>
  <c r="G24" i="7"/>
  <c r="B24" i="7" s="1"/>
  <c r="L24" i="7" s="1"/>
  <c r="G5" i="7"/>
  <c r="G5" i="6"/>
  <c r="G6" i="6"/>
  <c r="G7" i="6"/>
  <c r="G8" i="6"/>
  <c r="F8" i="6" s="1"/>
  <c r="G9" i="6"/>
  <c r="G11" i="6"/>
  <c r="G12" i="6"/>
  <c r="F12" i="6" s="1"/>
  <c r="G13" i="6"/>
  <c r="G14" i="6"/>
  <c r="G15" i="6"/>
  <c r="G16" i="6"/>
  <c r="F16" i="6" s="1"/>
  <c r="G17" i="6"/>
  <c r="G18" i="6"/>
  <c r="G19" i="6"/>
  <c r="F20" i="6"/>
  <c r="G21" i="6"/>
  <c r="G22" i="6"/>
  <c r="G23" i="6"/>
  <c r="L25" i="7" l="1"/>
  <c r="L6" i="7"/>
  <c r="B23" i="7"/>
  <c r="L23" i="7" s="1"/>
  <c r="B5" i="7"/>
  <c r="B21" i="7"/>
  <c r="L21" i="7" s="1"/>
  <c r="B14" i="7"/>
  <c r="L14" i="7" s="1"/>
  <c r="B9" i="7"/>
  <c r="L9" i="7" s="1"/>
  <c r="B7" i="7"/>
  <c r="L7" i="7" s="1"/>
  <c r="B10" i="7"/>
  <c r="L10" i="7" s="1"/>
  <c r="B13" i="7"/>
  <c r="L13" i="7" s="1"/>
  <c r="B8" i="7"/>
  <c r="L8" i="7" s="1"/>
  <c r="B11" i="7"/>
  <c r="L11" i="7" s="1"/>
  <c r="F6" i="6"/>
  <c r="F5" i="6"/>
  <c r="F23" i="6"/>
  <c r="F19" i="6"/>
  <c r="F15" i="6"/>
  <c r="F11" i="6"/>
  <c r="F7" i="6"/>
  <c r="F22" i="6"/>
  <c r="F18" i="6"/>
  <c r="F14" i="6"/>
  <c r="F10" i="6"/>
  <c r="F21" i="6"/>
  <c r="F17" i="6"/>
  <c r="F13" i="6"/>
  <c r="F9" i="6"/>
  <c r="L5" i="7"/>
  <c r="F4" i="6"/>
</calcChain>
</file>

<file path=xl/sharedStrings.xml><?xml version="1.0" encoding="utf-8"?>
<sst xmlns="http://schemas.openxmlformats.org/spreadsheetml/2006/main" count="85" uniqueCount="57">
  <si>
    <t>Города и районы</t>
  </si>
  <si>
    <t>Все население</t>
  </si>
  <si>
    <t>мужское население</t>
  </si>
  <si>
    <t>женское население</t>
  </si>
  <si>
    <t>моложе трудоспособ. возраста</t>
  </si>
  <si>
    <t>всего</t>
  </si>
  <si>
    <t>ферт.возр.          (15-49 лет)</t>
  </si>
  <si>
    <t xml:space="preserve">мужчины          </t>
  </si>
  <si>
    <t xml:space="preserve">женщины          </t>
  </si>
  <si>
    <t xml:space="preserve">мужчины             </t>
  </si>
  <si>
    <t xml:space="preserve">женщины            </t>
  </si>
  <si>
    <t>Вуктыльский район</t>
  </si>
  <si>
    <t>Ижемский район</t>
  </si>
  <si>
    <t>Княжпогостский район</t>
  </si>
  <si>
    <t>Койгородский район</t>
  </si>
  <si>
    <t>Корткеросский  район</t>
  </si>
  <si>
    <t>Печорский район</t>
  </si>
  <si>
    <t>Прилузский район</t>
  </si>
  <si>
    <t>Сосногорский район</t>
  </si>
  <si>
    <t>Сыктывдинский район</t>
  </si>
  <si>
    <t>Сысольский район</t>
  </si>
  <si>
    <t>Троицко-Печорский район</t>
  </si>
  <si>
    <t>Удорский район</t>
  </si>
  <si>
    <t>Усинский район</t>
  </si>
  <si>
    <t>Усть-Вымский район</t>
  </si>
  <si>
    <t>Усть-Куломский район</t>
  </si>
  <si>
    <t>Усть-Цилемский район</t>
  </si>
  <si>
    <t>г.Воркута</t>
  </si>
  <si>
    <t>г.Инта</t>
  </si>
  <si>
    <t>г.Ухта</t>
  </si>
  <si>
    <t>г.Сыктывкар</t>
  </si>
  <si>
    <t>Республика Коми</t>
  </si>
  <si>
    <t>город</t>
  </si>
  <si>
    <t>село</t>
  </si>
  <si>
    <t>Детское население (0-17 лет вкл.)</t>
  </si>
  <si>
    <t>Подростки (15-17 лет вкл.)</t>
  </si>
  <si>
    <t>Взрослые               (18 лет и старше)</t>
  </si>
  <si>
    <t xml:space="preserve"> дети (0-14 лет вкл.)</t>
  </si>
  <si>
    <t>из них:</t>
  </si>
  <si>
    <t>Всего</t>
  </si>
  <si>
    <t>из них :</t>
  </si>
  <si>
    <t>мальчики</t>
  </si>
  <si>
    <t>девочки</t>
  </si>
  <si>
    <t>0 лет</t>
  </si>
  <si>
    <t>1 год</t>
  </si>
  <si>
    <t>2 года</t>
  </si>
  <si>
    <t>3 года</t>
  </si>
  <si>
    <t>оба пола</t>
  </si>
  <si>
    <t>юноши</t>
  </si>
  <si>
    <t>девушки</t>
  </si>
  <si>
    <t>15 лет</t>
  </si>
  <si>
    <t>16 лет</t>
  </si>
  <si>
    <t xml:space="preserve"> трудоспособного возраста (мужчины 16-61 лет, женщины 16-56 лет)</t>
  </si>
  <si>
    <t>старше трудоспособного возраста (мужчины 62 года и старше, женщины 57 лет и старше)</t>
  </si>
  <si>
    <t>65 лет и старше</t>
  </si>
  <si>
    <t>Численность постоянного населения на 01.01.2023 года                                                                                                                                                                      для расчета показателей по здравоохранению Республики Коми за 2023 год</t>
  </si>
  <si>
    <t>Численность постоянного населения на 01.01.2023 года для расчета показателей по здавоохранению Республики Коми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</si>
</sst>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Arial Cyr"/>
      <family val="2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2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0" fillId="0" borderId="0" xfId="0" applyBorder="1"/>
    <xf numFmtId="0" fontId="3" fillId="0" borderId="0" xfId="0" applyFont="1"/>
    <xf numFmtId="0" fontId="2" fillId="2" borderId="1" xfId="0" applyFont="1" applyFill="1" applyBorder="1"/>
    <xf numFmtId="1" fontId="2" fillId="2" borderId="1" xfId="0" applyNumberFormat="1" applyFont="1" applyFill="1" applyBorder="1" applyAlignment="1" applyProtection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2" fillId="2" borderId="1" xfId="0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2" xfId="0" applyFont="1" applyFill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 applyProtection="1">
      <alignment horizontal="center" wrapText="1"/>
    </xf>
    <xf numFmtId="0" fontId="8" fillId="2" borderId="1" xfId="0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 applyProtection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 applyProtection="1">
      <alignment horizontal="center" vertical="center" wrapText="1"/>
    </xf>
    <xf numFmtId="1" fontId="8" fillId="0" borderId="3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" fontId="0" fillId="0" borderId="0" xfId="0" applyNumberFormat="1"/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/>
    <xf numFmtId="0" fontId="9" fillId="2" borderId="0" xfId="0" applyFont="1" applyFill="1"/>
    <xf numFmtId="1" fontId="2" fillId="0" borderId="1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8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7" sqref="C7"/>
    </sheetView>
  </sheetViews>
  <sheetFormatPr defaultRowHeight="15" x14ac:dyDescent="0.25"/>
  <cols>
    <col min="1" max="1" width="28.42578125" customWidth="1"/>
    <col min="2" max="2" width="11.42578125" style="50" customWidth="1"/>
    <col min="3" max="3" width="9.85546875" style="50" customWidth="1"/>
    <col min="4" max="4" width="9.85546875" style="50" bestFit="1" customWidth="1"/>
    <col min="5" max="5" width="10.7109375" style="50" customWidth="1"/>
    <col min="6" max="6" width="11" style="50" customWidth="1"/>
    <col min="7" max="8" width="9.7109375" style="50" customWidth="1"/>
    <col min="9" max="9" width="11" style="50" customWidth="1"/>
    <col min="10" max="10" width="9.7109375" style="50" customWidth="1"/>
    <col min="11" max="11" width="10.28515625" style="50" customWidth="1"/>
    <col min="12" max="12" width="10.140625" style="50" customWidth="1"/>
    <col min="13" max="13" width="12.5703125" style="50" customWidth="1"/>
    <col min="14" max="15" width="8.5703125" customWidth="1"/>
    <col min="16" max="16" width="8.7109375" customWidth="1"/>
    <col min="254" max="254" width="28.42578125" customWidth="1"/>
    <col min="255" max="255" width="11.42578125" customWidth="1"/>
    <col min="256" max="256" width="9.85546875" customWidth="1"/>
    <col min="257" max="257" width="9.85546875" bestFit="1" customWidth="1"/>
    <col min="258" max="258" width="10.7109375" customWidth="1"/>
    <col min="259" max="259" width="11" customWidth="1"/>
    <col min="260" max="263" width="9.7109375" customWidth="1"/>
    <col min="264" max="264" width="10.28515625" customWidth="1"/>
    <col min="265" max="265" width="10.140625" customWidth="1"/>
    <col min="266" max="266" width="17.5703125" customWidth="1"/>
    <col min="267" max="269" width="10.7109375" customWidth="1"/>
    <col min="270" max="271" width="8.5703125" customWidth="1"/>
    <col min="272" max="272" width="8.7109375" customWidth="1"/>
    <col min="510" max="510" width="28.42578125" customWidth="1"/>
    <col min="511" max="511" width="11.42578125" customWidth="1"/>
    <col min="512" max="512" width="9.85546875" customWidth="1"/>
    <col min="513" max="513" width="9.85546875" bestFit="1" customWidth="1"/>
    <col min="514" max="514" width="10.7109375" customWidth="1"/>
    <col min="515" max="515" width="11" customWidth="1"/>
    <col min="516" max="519" width="9.7109375" customWidth="1"/>
    <col min="520" max="520" width="10.28515625" customWidth="1"/>
    <col min="521" max="521" width="10.140625" customWidth="1"/>
    <col min="522" max="522" width="17.5703125" customWidth="1"/>
    <col min="523" max="525" width="10.7109375" customWidth="1"/>
    <col min="526" max="527" width="8.5703125" customWidth="1"/>
    <col min="528" max="528" width="8.7109375" customWidth="1"/>
    <col min="766" max="766" width="28.42578125" customWidth="1"/>
    <col min="767" max="767" width="11.42578125" customWidth="1"/>
    <col min="768" max="768" width="9.85546875" customWidth="1"/>
    <col min="769" max="769" width="9.85546875" bestFit="1" customWidth="1"/>
    <col min="770" max="770" width="10.7109375" customWidth="1"/>
    <col min="771" max="771" width="11" customWidth="1"/>
    <col min="772" max="775" width="9.7109375" customWidth="1"/>
    <col min="776" max="776" width="10.28515625" customWidth="1"/>
    <col min="777" max="777" width="10.140625" customWidth="1"/>
    <col min="778" max="778" width="17.5703125" customWidth="1"/>
    <col min="779" max="781" width="10.7109375" customWidth="1"/>
    <col min="782" max="783" width="8.5703125" customWidth="1"/>
    <col min="784" max="784" width="8.7109375" customWidth="1"/>
    <col min="1022" max="1022" width="28.42578125" customWidth="1"/>
    <col min="1023" max="1023" width="11.42578125" customWidth="1"/>
    <col min="1024" max="1024" width="9.85546875" customWidth="1"/>
    <col min="1025" max="1025" width="9.85546875" bestFit="1" customWidth="1"/>
    <col min="1026" max="1026" width="10.7109375" customWidth="1"/>
    <col min="1027" max="1027" width="11" customWidth="1"/>
    <col min="1028" max="1031" width="9.7109375" customWidth="1"/>
    <col min="1032" max="1032" width="10.28515625" customWidth="1"/>
    <col min="1033" max="1033" width="10.140625" customWidth="1"/>
    <col min="1034" max="1034" width="17.5703125" customWidth="1"/>
    <col min="1035" max="1037" width="10.7109375" customWidth="1"/>
    <col min="1038" max="1039" width="8.5703125" customWidth="1"/>
    <col min="1040" max="1040" width="8.7109375" customWidth="1"/>
    <col min="1278" max="1278" width="28.42578125" customWidth="1"/>
    <col min="1279" max="1279" width="11.42578125" customWidth="1"/>
    <col min="1280" max="1280" width="9.85546875" customWidth="1"/>
    <col min="1281" max="1281" width="9.85546875" bestFit="1" customWidth="1"/>
    <col min="1282" max="1282" width="10.7109375" customWidth="1"/>
    <col min="1283" max="1283" width="11" customWidth="1"/>
    <col min="1284" max="1287" width="9.7109375" customWidth="1"/>
    <col min="1288" max="1288" width="10.28515625" customWidth="1"/>
    <col min="1289" max="1289" width="10.140625" customWidth="1"/>
    <col min="1290" max="1290" width="17.5703125" customWidth="1"/>
    <col min="1291" max="1293" width="10.7109375" customWidth="1"/>
    <col min="1294" max="1295" width="8.5703125" customWidth="1"/>
    <col min="1296" max="1296" width="8.7109375" customWidth="1"/>
    <col min="1534" max="1534" width="28.42578125" customWidth="1"/>
    <col min="1535" max="1535" width="11.42578125" customWidth="1"/>
    <col min="1536" max="1536" width="9.85546875" customWidth="1"/>
    <col min="1537" max="1537" width="9.85546875" bestFit="1" customWidth="1"/>
    <col min="1538" max="1538" width="10.7109375" customWidth="1"/>
    <col min="1539" max="1539" width="11" customWidth="1"/>
    <col min="1540" max="1543" width="9.7109375" customWidth="1"/>
    <col min="1544" max="1544" width="10.28515625" customWidth="1"/>
    <col min="1545" max="1545" width="10.140625" customWidth="1"/>
    <col min="1546" max="1546" width="17.5703125" customWidth="1"/>
    <col min="1547" max="1549" width="10.7109375" customWidth="1"/>
    <col min="1550" max="1551" width="8.5703125" customWidth="1"/>
    <col min="1552" max="1552" width="8.7109375" customWidth="1"/>
    <col min="1790" max="1790" width="28.42578125" customWidth="1"/>
    <col min="1791" max="1791" width="11.42578125" customWidth="1"/>
    <col min="1792" max="1792" width="9.85546875" customWidth="1"/>
    <col min="1793" max="1793" width="9.85546875" bestFit="1" customWidth="1"/>
    <col min="1794" max="1794" width="10.7109375" customWidth="1"/>
    <col min="1795" max="1795" width="11" customWidth="1"/>
    <col min="1796" max="1799" width="9.7109375" customWidth="1"/>
    <col min="1800" max="1800" width="10.28515625" customWidth="1"/>
    <col min="1801" max="1801" width="10.140625" customWidth="1"/>
    <col min="1802" max="1802" width="17.5703125" customWidth="1"/>
    <col min="1803" max="1805" width="10.7109375" customWidth="1"/>
    <col min="1806" max="1807" width="8.5703125" customWidth="1"/>
    <col min="1808" max="1808" width="8.7109375" customWidth="1"/>
    <col min="2046" max="2046" width="28.42578125" customWidth="1"/>
    <col min="2047" max="2047" width="11.42578125" customWidth="1"/>
    <col min="2048" max="2048" width="9.85546875" customWidth="1"/>
    <col min="2049" max="2049" width="9.85546875" bestFit="1" customWidth="1"/>
    <col min="2050" max="2050" width="10.7109375" customWidth="1"/>
    <col min="2051" max="2051" width="11" customWidth="1"/>
    <col min="2052" max="2055" width="9.7109375" customWidth="1"/>
    <col min="2056" max="2056" width="10.28515625" customWidth="1"/>
    <col min="2057" max="2057" width="10.140625" customWidth="1"/>
    <col min="2058" max="2058" width="17.5703125" customWidth="1"/>
    <col min="2059" max="2061" width="10.7109375" customWidth="1"/>
    <col min="2062" max="2063" width="8.5703125" customWidth="1"/>
    <col min="2064" max="2064" width="8.7109375" customWidth="1"/>
    <col min="2302" max="2302" width="28.42578125" customWidth="1"/>
    <col min="2303" max="2303" width="11.42578125" customWidth="1"/>
    <col min="2304" max="2304" width="9.85546875" customWidth="1"/>
    <col min="2305" max="2305" width="9.85546875" bestFit="1" customWidth="1"/>
    <col min="2306" max="2306" width="10.7109375" customWidth="1"/>
    <col min="2307" max="2307" width="11" customWidth="1"/>
    <col min="2308" max="2311" width="9.7109375" customWidth="1"/>
    <col min="2312" max="2312" width="10.28515625" customWidth="1"/>
    <col min="2313" max="2313" width="10.140625" customWidth="1"/>
    <col min="2314" max="2314" width="17.5703125" customWidth="1"/>
    <col min="2315" max="2317" width="10.7109375" customWidth="1"/>
    <col min="2318" max="2319" width="8.5703125" customWidth="1"/>
    <col min="2320" max="2320" width="8.7109375" customWidth="1"/>
    <col min="2558" max="2558" width="28.42578125" customWidth="1"/>
    <col min="2559" max="2559" width="11.42578125" customWidth="1"/>
    <col min="2560" max="2560" width="9.85546875" customWidth="1"/>
    <col min="2561" max="2561" width="9.85546875" bestFit="1" customWidth="1"/>
    <col min="2562" max="2562" width="10.7109375" customWidth="1"/>
    <col min="2563" max="2563" width="11" customWidth="1"/>
    <col min="2564" max="2567" width="9.7109375" customWidth="1"/>
    <col min="2568" max="2568" width="10.28515625" customWidth="1"/>
    <col min="2569" max="2569" width="10.140625" customWidth="1"/>
    <col min="2570" max="2570" width="17.5703125" customWidth="1"/>
    <col min="2571" max="2573" width="10.7109375" customWidth="1"/>
    <col min="2574" max="2575" width="8.5703125" customWidth="1"/>
    <col min="2576" max="2576" width="8.7109375" customWidth="1"/>
    <col min="2814" max="2814" width="28.42578125" customWidth="1"/>
    <col min="2815" max="2815" width="11.42578125" customWidth="1"/>
    <col min="2816" max="2816" width="9.85546875" customWidth="1"/>
    <col min="2817" max="2817" width="9.85546875" bestFit="1" customWidth="1"/>
    <col min="2818" max="2818" width="10.7109375" customWidth="1"/>
    <col min="2819" max="2819" width="11" customWidth="1"/>
    <col min="2820" max="2823" width="9.7109375" customWidth="1"/>
    <col min="2824" max="2824" width="10.28515625" customWidth="1"/>
    <col min="2825" max="2825" width="10.140625" customWidth="1"/>
    <col min="2826" max="2826" width="17.5703125" customWidth="1"/>
    <col min="2827" max="2829" width="10.7109375" customWidth="1"/>
    <col min="2830" max="2831" width="8.5703125" customWidth="1"/>
    <col min="2832" max="2832" width="8.7109375" customWidth="1"/>
    <col min="3070" max="3070" width="28.42578125" customWidth="1"/>
    <col min="3071" max="3071" width="11.42578125" customWidth="1"/>
    <col min="3072" max="3072" width="9.85546875" customWidth="1"/>
    <col min="3073" max="3073" width="9.85546875" bestFit="1" customWidth="1"/>
    <col min="3074" max="3074" width="10.7109375" customWidth="1"/>
    <col min="3075" max="3075" width="11" customWidth="1"/>
    <col min="3076" max="3079" width="9.7109375" customWidth="1"/>
    <col min="3080" max="3080" width="10.28515625" customWidth="1"/>
    <col min="3081" max="3081" width="10.140625" customWidth="1"/>
    <col min="3082" max="3082" width="17.5703125" customWidth="1"/>
    <col min="3083" max="3085" width="10.7109375" customWidth="1"/>
    <col min="3086" max="3087" width="8.5703125" customWidth="1"/>
    <col min="3088" max="3088" width="8.7109375" customWidth="1"/>
    <col min="3326" max="3326" width="28.42578125" customWidth="1"/>
    <col min="3327" max="3327" width="11.42578125" customWidth="1"/>
    <col min="3328" max="3328" width="9.85546875" customWidth="1"/>
    <col min="3329" max="3329" width="9.85546875" bestFit="1" customWidth="1"/>
    <col min="3330" max="3330" width="10.7109375" customWidth="1"/>
    <col min="3331" max="3331" width="11" customWidth="1"/>
    <col min="3332" max="3335" width="9.7109375" customWidth="1"/>
    <col min="3336" max="3336" width="10.28515625" customWidth="1"/>
    <col min="3337" max="3337" width="10.140625" customWidth="1"/>
    <col min="3338" max="3338" width="17.5703125" customWidth="1"/>
    <col min="3339" max="3341" width="10.7109375" customWidth="1"/>
    <col min="3342" max="3343" width="8.5703125" customWidth="1"/>
    <col min="3344" max="3344" width="8.7109375" customWidth="1"/>
    <col min="3582" max="3582" width="28.42578125" customWidth="1"/>
    <col min="3583" max="3583" width="11.42578125" customWidth="1"/>
    <col min="3584" max="3584" width="9.85546875" customWidth="1"/>
    <col min="3585" max="3585" width="9.85546875" bestFit="1" customWidth="1"/>
    <col min="3586" max="3586" width="10.7109375" customWidth="1"/>
    <col min="3587" max="3587" width="11" customWidth="1"/>
    <col min="3588" max="3591" width="9.7109375" customWidth="1"/>
    <col min="3592" max="3592" width="10.28515625" customWidth="1"/>
    <col min="3593" max="3593" width="10.140625" customWidth="1"/>
    <col min="3594" max="3594" width="17.5703125" customWidth="1"/>
    <col min="3595" max="3597" width="10.7109375" customWidth="1"/>
    <col min="3598" max="3599" width="8.5703125" customWidth="1"/>
    <col min="3600" max="3600" width="8.7109375" customWidth="1"/>
    <col min="3838" max="3838" width="28.42578125" customWidth="1"/>
    <col min="3839" max="3839" width="11.42578125" customWidth="1"/>
    <col min="3840" max="3840" width="9.85546875" customWidth="1"/>
    <col min="3841" max="3841" width="9.85546875" bestFit="1" customWidth="1"/>
    <col min="3842" max="3842" width="10.7109375" customWidth="1"/>
    <col min="3843" max="3843" width="11" customWidth="1"/>
    <col min="3844" max="3847" width="9.7109375" customWidth="1"/>
    <col min="3848" max="3848" width="10.28515625" customWidth="1"/>
    <col min="3849" max="3849" width="10.140625" customWidth="1"/>
    <col min="3850" max="3850" width="17.5703125" customWidth="1"/>
    <col min="3851" max="3853" width="10.7109375" customWidth="1"/>
    <col min="3854" max="3855" width="8.5703125" customWidth="1"/>
    <col min="3856" max="3856" width="8.7109375" customWidth="1"/>
    <col min="4094" max="4094" width="28.42578125" customWidth="1"/>
    <col min="4095" max="4095" width="11.42578125" customWidth="1"/>
    <col min="4096" max="4096" width="9.85546875" customWidth="1"/>
    <col min="4097" max="4097" width="9.85546875" bestFit="1" customWidth="1"/>
    <col min="4098" max="4098" width="10.7109375" customWidth="1"/>
    <col min="4099" max="4099" width="11" customWidth="1"/>
    <col min="4100" max="4103" width="9.7109375" customWidth="1"/>
    <col min="4104" max="4104" width="10.28515625" customWidth="1"/>
    <col min="4105" max="4105" width="10.140625" customWidth="1"/>
    <col min="4106" max="4106" width="17.5703125" customWidth="1"/>
    <col min="4107" max="4109" width="10.7109375" customWidth="1"/>
    <col min="4110" max="4111" width="8.5703125" customWidth="1"/>
    <col min="4112" max="4112" width="8.7109375" customWidth="1"/>
    <col min="4350" max="4350" width="28.42578125" customWidth="1"/>
    <col min="4351" max="4351" width="11.42578125" customWidth="1"/>
    <col min="4352" max="4352" width="9.85546875" customWidth="1"/>
    <col min="4353" max="4353" width="9.85546875" bestFit="1" customWidth="1"/>
    <col min="4354" max="4354" width="10.7109375" customWidth="1"/>
    <col min="4355" max="4355" width="11" customWidth="1"/>
    <col min="4356" max="4359" width="9.7109375" customWidth="1"/>
    <col min="4360" max="4360" width="10.28515625" customWidth="1"/>
    <col min="4361" max="4361" width="10.140625" customWidth="1"/>
    <col min="4362" max="4362" width="17.5703125" customWidth="1"/>
    <col min="4363" max="4365" width="10.7109375" customWidth="1"/>
    <col min="4366" max="4367" width="8.5703125" customWidth="1"/>
    <col min="4368" max="4368" width="8.7109375" customWidth="1"/>
    <col min="4606" max="4606" width="28.42578125" customWidth="1"/>
    <col min="4607" max="4607" width="11.42578125" customWidth="1"/>
    <col min="4608" max="4608" width="9.85546875" customWidth="1"/>
    <col min="4609" max="4609" width="9.85546875" bestFit="1" customWidth="1"/>
    <col min="4610" max="4610" width="10.7109375" customWidth="1"/>
    <col min="4611" max="4611" width="11" customWidth="1"/>
    <col min="4612" max="4615" width="9.7109375" customWidth="1"/>
    <col min="4616" max="4616" width="10.28515625" customWidth="1"/>
    <col min="4617" max="4617" width="10.140625" customWidth="1"/>
    <col min="4618" max="4618" width="17.5703125" customWidth="1"/>
    <col min="4619" max="4621" width="10.7109375" customWidth="1"/>
    <col min="4622" max="4623" width="8.5703125" customWidth="1"/>
    <col min="4624" max="4624" width="8.7109375" customWidth="1"/>
    <col min="4862" max="4862" width="28.42578125" customWidth="1"/>
    <col min="4863" max="4863" width="11.42578125" customWidth="1"/>
    <col min="4864" max="4864" width="9.85546875" customWidth="1"/>
    <col min="4865" max="4865" width="9.85546875" bestFit="1" customWidth="1"/>
    <col min="4866" max="4866" width="10.7109375" customWidth="1"/>
    <col min="4867" max="4867" width="11" customWidth="1"/>
    <col min="4868" max="4871" width="9.7109375" customWidth="1"/>
    <col min="4872" max="4872" width="10.28515625" customWidth="1"/>
    <col min="4873" max="4873" width="10.140625" customWidth="1"/>
    <col min="4874" max="4874" width="17.5703125" customWidth="1"/>
    <col min="4875" max="4877" width="10.7109375" customWidth="1"/>
    <col min="4878" max="4879" width="8.5703125" customWidth="1"/>
    <col min="4880" max="4880" width="8.7109375" customWidth="1"/>
    <col min="5118" max="5118" width="28.42578125" customWidth="1"/>
    <col min="5119" max="5119" width="11.42578125" customWidth="1"/>
    <col min="5120" max="5120" width="9.85546875" customWidth="1"/>
    <col min="5121" max="5121" width="9.85546875" bestFit="1" customWidth="1"/>
    <col min="5122" max="5122" width="10.7109375" customWidth="1"/>
    <col min="5123" max="5123" width="11" customWidth="1"/>
    <col min="5124" max="5127" width="9.7109375" customWidth="1"/>
    <col min="5128" max="5128" width="10.28515625" customWidth="1"/>
    <col min="5129" max="5129" width="10.140625" customWidth="1"/>
    <col min="5130" max="5130" width="17.5703125" customWidth="1"/>
    <col min="5131" max="5133" width="10.7109375" customWidth="1"/>
    <col min="5134" max="5135" width="8.5703125" customWidth="1"/>
    <col min="5136" max="5136" width="8.7109375" customWidth="1"/>
    <col min="5374" max="5374" width="28.42578125" customWidth="1"/>
    <col min="5375" max="5375" width="11.42578125" customWidth="1"/>
    <col min="5376" max="5376" width="9.85546875" customWidth="1"/>
    <col min="5377" max="5377" width="9.85546875" bestFit="1" customWidth="1"/>
    <col min="5378" max="5378" width="10.7109375" customWidth="1"/>
    <col min="5379" max="5379" width="11" customWidth="1"/>
    <col min="5380" max="5383" width="9.7109375" customWidth="1"/>
    <col min="5384" max="5384" width="10.28515625" customWidth="1"/>
    <col min="5385" max="5385" width="10.140625" customWidth="1"/>
    <col min="5386" max="5386" width="17.5703125" customWidth="1"/>
    <col min="5387" max="5389" width="10.7109375" customWidth="1"/>
    <col min="5390" max="5391" width="8.5703125" customWidth="1"/>
    <col min="5392" max="5392" width="8.7109375" customWidth="1"/>
    <col min="5630" max="5630" width="28.42578125" customWidth="1"/>
    <col min="5631" max="5631" width="11.42578125" customWidth="1"/>
    <col min="5632" max="5632" width="9.85546875" customWidth="1"/>
    <col min="5633" max="5633" width="9.85546875" bestFit="1" customWidth="1"/>
    <col min="5634" max="5634" width="10.7109375" customWidth="1"/>
    <col min="5635" max="5635" width="11" customWidth="1"/>
    <col min="5636" max="5639" width="9.7109375" customWidth="1"/>
    <col min="5640" max="5640" width="10.28515625" customWidth="1"/>
    <col min="5641" max="5641" width="10.140625" customWidth="1"/>
    <col min="5642" max="5642" width="17.5703125" customWidth="1"/>
    <col min="5643" max="5645" width="10.7109375" customWidth="1"/>
    <col min="5646" max="5647" width="8.5703125" customWidth="1"/>
    <col min="5648" max="5648" width="8.7109375" customWidth="1"/>
    <col min="5886" max="5886" width="28.42578125" customWidth="1"/>
    <col min="5887" max="5887" width="11.42578125" customWidth="1"/>
    <col min="5888" max="5888" width="9.85546875" customWidth="1"/>
    <col min="5889" max="5889" width="9.85546875" bestFit="1" customWidth="1"/>
    <col min="5890" max="5890" width="10.7109375" customWidth="1"/>
    <col min="5891" max="5891" width="11" customWidth="1"/>
    <col min="5892" max="5895" width="9.7109375" customWidth="1"/>
    <col min="5896" max="5896" width="10.28515625" customWidth="1"/>
    <col min="5897" max="5897" width="10.140625" customWidth="1"/>
    <col min="5898" max="5898" width="17.5703125" customWidth="1"/>
    <col min="5899" max="5901" width="10.7109375" customWidth="1"/>
    <col min="5902" max="5903" width="8.5703125" customWidth="1"/>
    <col min="5904" max="5904" width="8.7109375" customWidth="1"/>
    <col min="6142" max="6142" width="28.42578125" customWidth="1"/>
    <col min="6143" max="6143" width="11.42578125" customWidth="1"/>
    <col min="6144" max="6144" width="9.85546875" customWidth="1"/>
    <col min="6145" max="6145" width="9.85546875" bestFit="1" customWidth="1"/>
    <col min="6146" max="6146" width="10.7109375" customWidth="1"/>
    <col min="6147" max="6147" width="11" customWidth="1"/>
    <col min="6148" max="6151" width="9.7109375" customWidth="1"/>
    <col min="6152" max="6152" width="10.28515625" customWidth="1"/>
    <col min="6153" max="6153" width="10.140625" customWidth="1"/>
    <col min="6154" max="6154" width="17.5703125" customWidth="1"/>
    <col min="6155" max="6157" width="10.7109375" customWidth="1"/>
    <col min="6158" max="6159" width="8.5703125" customWidth="1"/>
    <col min="6160" max="6160" width="8.7109375" customWidth="1"/>
    <col min="6398" max="6398" width="28.42578125" customWidth="1"/>
    <col min="6399" max="6399" width="11.42578125" customWidth="1"/>
    <col min="6400" max="6400" width="9.85546875" customWidth="1"/>
    <col min="6401" max="6401" width="9.85546875" bestFit="1" customWidth="1"/>
    <col min="6402" max="6402" width="10.7109375" customWidth="1"/>
    <col min="6403" max="6403" width="11" customWidth="1"/>
    <col min="6404" max="6407" width="9.7109375" customWidth="1"/>
    <col min="6408" max="6408" width="10.28515625" customWidth="1"/>
    <col min="6409" max="6409" width="10.140625" customWidth="1"/>
    <col min="6410" max="6410" width="17.5703125" customWidth="1"/>
    <col min="6411" max="6413" width="10.7109375" customWidth="1"/>
    <col min="6414" max="6415" width="8.5703125" customWidth="1"/>
    <col min="6416" max="6416" width="8.7109375" customWidth="1"/>
    <col min="6654" max="6654" width="28.42578125" customWidth="1"/>
    <col min="6655" max="6655" width="11.42578125" customWidth="1"/>
    <col min="6656" max="6656" width="9.85546875" customWidth="1"/>
    <col min="6657" max="6657" width="9.85546875" bestFit="1" customWidth="1"/>
    <col min="6658" max="6658" width="10.7109375" customWidth="1"/>
    <col min="6659" max="6659" width="11" customWidth="1"/>
    <col min="6660" max="6663" width="9.7109375" customWidth="1"/>
    <col min="6664" max="6664" width="10.28515625" customWidth="1"/>
    <col min="6665" max="6665" width="10.140625" customWidth="1"/>
    <col min="6666" max="6666" width="17.5703125" customWidth="1"/>
    <col min="6667" max="6669" width="10.7109375" customWidth="1"/>
    <col min="6670" max="6671" width="8.5703125" customWidth="1"/>
    <col min="6672" max="6672" width="8.7109375" customWidth="1"/>
    <col min="6910" max="6910" width="28.42578125" customWidth="1"/>
    <col min="6911" max="6911" width="11.42578125" customWidth="1"/>
    <col min="6912" max="6912" width="9.85546875" customWidth="1"/>
    <col min="6913" max="6913" width="9.85546875" bestFit="1" customWidth="1"/>
    <col min="6914" max="6914" width="10.7109375" customWidth="1"/>
    <col min="6915" max="6915" width="11" customWidth="1"/>
    <col min="6916" max="6919" width="9.7109375" customWidth="1"/>
    <col min="6920" max="6920" width="10.28515625" customWidth="1"/>
    <col min="6921" max="6921" width="10.140625" customWidth="1"/>
    <col min="6922" max="6922" width="17.5703125" customWidth="1"/>
    <col min="6923" max="6925" width="10.7109375" customWidth="1"/>
    <col min="6926" max="6927" width="8.5703125" customWidth="1"/>
    <col min="6928" max="6928" width="8.7109375" customWidth="1"/>
    <col min="7166" max="7166" width="28.42578125" customWidth="1"/>
    <col min="7167" max="7167" width="11.42578125" customWidth="1"/>
    <col min="7168" max="7168" width="9.85546875" customWidth="1"/>
    <col min="7169" max="7169" width="9.85546875" bestFit="1" customWidth="1"/>
    <col min="7170" max="7170" width="10.7109375" customWidth="1"/>
    <col min="7171" max="7171" width="11" customWidth="1"/>
    <col min="7172" max="7175" width="9.7109375" customWidth="1"/>
    <col min="7176" max="7176" width="10.28515625" customWidth="1"/>
    <col min="7177" max="7177" width="10.140625" customWidth="1"/>
    <col min="7178" max="7178" width="17.5703125" customWidth="1"/>
    <col min="7179" max="7181" width="10.7109375" customWidth="1"/>
    <col min="7182" max="7183" width="8.5703125" customWidth="1"/>
    <col min="7184" max="7184" width="8.7109375" customWidth="1"/>
    <col min="7422" max="7422" width="28.42578125" customWidth="1"/>
    <col min="7423" max="7423" width="11.42578125" customWidth="1"/>
    <col min="7424" max="7424" width="9.85546875" customWidth="1"/>
    <col min="7425" max="7425" width="9.85546875" bestFit="1" customWidth="1"/>
    <col min="7426" max="7426" width="10.7109375" customWidth="1"/>
    <col min="7427" max="7427" width="11" customWidth="1"/>
    <col min="7428" max="7431" width="9.7109375" customWidth="1"/>
    <col min="7432" max="7432" width="10.28515625" customWidth="1"/>
    <col min="7433" max="7433" width="10.140625" customWidth="1"/>
    <col min="7434" max="7434" width="17.5703125" customWidth="1"/>
    <col min="7435" max="7437" width="10.7109375" customWidth="1"/>
    <col min="7438" max="7439" width="8.5703125" customWidth="1"/>
    <col min="7440" max="7440" width="8.7109375" customWidth="1"/>
    <col min="7678" max="7678" width="28.42578125" customWidth="1"/>
    <col min="7679" max="7679" width="11.42578125" customWidth="1"/>
    <col min="7680" max="7680" width="9.85546875" customWidth="1"/>
    <col min="7681" max="7681" width="9.85546875" bestFit="1" customWidth="1"/>
    <col min="7682" max="7682" width="10.7109375" customWidth="1"/>
    <col min="7683" max="7683" width="11" customWidth="1"/>
    <col min="7684" max="7687" width="9.7109375" customWidth="1"/>
    <col min="7688" max="7688" width="10.28515625" customWidth="1"/>
    <col min="7689" max="7689" width="10.140625" customWidth="1"/>
    <col min="7690" max="7690" width="17.5703125" customWidth="1"/>
    <col min="7691" max="7693" width="10.7109375" customWidth="1"/>
    <col min="7694" max="7695" width="8.5703125" customWidth="1"/>
    <col min="7696" max="7696" width="8.7109375" customWidth="1"/>
    <col min="7934" max="7934" width="28.42578125" customWidth="1"/>
    <col min="7935" max="7935" width="11.42578125" customWidth="1"/>
    <col min="7936" max="7936" width="9.85546875" customWidth="1"/>
    <col min="7937" max="7937" width="9.85546875" bestFit="1" customWidth="1"/>
    <col min="7938" max="7938" width="10.7109375" customWidth="1"/>
    <col min="7939" max="7939" width="11" customWidth="1"/>
    <col min="7940" max="7943" width="9.7109375" customWidth="1"/>
    <col min="7944" max="7944" width="10.28515625" customWidth="1"/>
    <col min="7945" max="7945" width="10.140625" customWidth="1"/>
    <col min="7946" max="7946" width="17.5703125" customWidth="1"/>
    <col min="7947" max="7949" width="10.7109375" customWidth="1"/>
    <col min="7950" max="7951" width="8.5703125" customWidth="1"/>
    <col min="7952" max="7952" width="8.7109375" customWidth="1"/>
    <col min="8190" max="8190" width="28.42578125" customWidth="1"/>
    <col min="8191" max="8191" width="11.42578125" customWidth="1"/>
    <col min="8192" max="8192" width="9.85546875" customWidth="1"/>
    <col min="8193" max="8193" width="9.85546875" bestFit="1" customWidth="1"/>
    <col min="8194" max="8194" width="10.7109375" customWidth="1"/>
    <col min="8195" max="8195" width="11" customWidth="1"/>
    <col min="8196" max="8199" width="9.7109375" customWidth="1"/>
    <col min="8200" max="8200" width="10.28515625" customWidth="1"/>
    <col min="8201" max="8201" width="10.140625" customWidth="1"/>
    <col min="8202" max="8202" width="17.5703125" customWidth="1"/>
    <col min="8203" max="8205" width="10.7109375" customWidth="1"/>
    <col min="8206" max="8207" width="8.5703125" customWidth="1"/>
    <col min="8208" max="8208" width="8.7109375" customWidth="1"/>
    <col min="8446" max="8446" width="28.42578125" customWidth="1"/>
    <col min="8447" max="8447" width="11.42578125" customWidth="1"/>
    <col min="8448" max="8448" width="9.85546875" customWidth="1"/>
    <col min="8449" max="8449" width="9.85546875" bestFit="1" customWidth="1"/>
    <col min="8450" max="8450" width="10.7109375" customWidth="1"/>
    <col min="8451" max="8451" width="11" customWidth="1"/>
    <col min="8452" max="8455" width="9.7109375" customWidth="1"/>
    <col min="8456" max="8456" width="10.28515625" customWidth="1"/>
    <col min="8457" max="8457" width="10.140625" customWidth="1"/>
    <col min="8458" max="8458" width="17.5703125" customWidth="1"/>
    <col min="8459" max="8461" width="10.7109375" customWidth="1"/>
    <col min="8462" max="8463" width="8.5703125" customWidth="1"/>
    <col min="8464" max="8464" width="8.7109375" customWidth="1"/>
    <col min="8702" max="8702" width="28.42578125" customWidth="1"/>
    <col min="8703" max="8703" width="11.42578125" customWidth="1"/>
    <col min="8704" max="8704" width="9.85546875" customWidth="1"/>
    <col min="8705" max="8705" width="9.85546875" bestFit="1" customWidth="1"/>
    <col min="8706" max="8706" width="10.7109375" customWidth="1"/>
    <col min="8707" max="8707" width="11" customWidth="1"/>
    <col min="8708" max="8711" width="9.7109375" customWidth="1"/>
    <col min="8712" max="8712" width="10.28515625" customWidth="1"/>
    <col min="8713" max="8713" width="10.140625" customWidth="1"/>
    <col min="8714" max="8714" width="17.5703125" customWidth="1"/>
    <col min="8715" max="8717" width="10.7109375" customWidth="1"/>
    <col min="8718" max="8719" width="8.5703125" customWidth="1"/>
    <col min="8720" max="8720" width="8.7109375" customWidth="1"/>
    <col min="8958" max="8958" width="28.42578125" customWidth="1"/>
    <col min="8959" max="8959" width="11.42578125" customWidth="1"/>
    <col min="8960" max="8960" width="9.85546875" customWidth="1"/>
    <col min="8961" max="8961" width="9.85546875" bestFit="1" customWidth="1"/>
    <col min="8962" max="8962" width="10.7109375" customWidth="1"/>
    <col min="8963" max="8963" width="11" customWidth="1"/>
    <col min="8964" max="8967" width="9.7109375" customWidth="1"/>
    <col min="8968" max="8968" width="10.28515625" customWidth="1"/>
    <col min="8969" max="8969" width="10.140625" customWidth="1"/>
    <col min="8970" max="8970" width="17.5703125" customWidth="1"/>
    <col min="8971" max="8973" width="10.7109375" customWidth="1"/>
    <col min="8974" max="8975" width="8.5703125" customWidth="1"/>
    <col min="8976" max="8976" width="8.7109375" customWidth="1"/>
    <col min="9214" max="9214" width="28.42578125" customWidth="1"/>
    <col min="9215" max="9215" width="11.42578125" customWidth="1"/>
    <col min="9216" max="9216" width="9.85546875" customWidth="1"/>
    <col min="9217" max="9217" width="9.85546875" bestFit="1" customWidth="1"/>
    <col min="9218" max="9218" width="10.7109375" customWidth="1"/>
    <col min="9219" max="9219" width="11" customWidth="1"/>
    <col min="9220" max="9223" width="9.7109375" customWidth="1"/>
    <col min="9224" max="9224" width="10.28515625" customWidth="1"/>
    <col min="9225" max="9225" width="10.140625" customWidth="1"/>
    <col min="9226" max="9226" width="17.5703125" customWidth="1"/>
    <col min="9227" max="9229" width="10.7109375" customWidth="1"/>
    <col min="9230" max="9231" width="8.5703125" customWidth="1"/>
    <col min="9232" max="9232" width="8.7109375" customWidth="1"/>
    <col min="9470" max="9470" width="28.42578125" customWidth="1"/>
    <col min="9471" max="9471" width="11.42578125" customWidth="1"/>
    <col min="9472" max="9472" width="9.85546875" customWidth="1"/>
    <col min="9473" max="9473" width="9.85546875" bestFit="1" customWidth="1"/>
    <col min="9474" max="9474" width="10.7109375" customWidth="1"/>
    <col min="9475" max="9475" width="11" customWidth="1"/>
    <col min="9476" max="9479" width="9.7109375" customWidth="1"/>
    <col min="9480" max="9480" width="10.28515625" customWidth="1"/>
    <col min="9481" max="9481" width="10.140625" customWidth="1"/>
    <col min="9482" max="9482" width="17.5703125" customWidth="1"/>
    <col min="9483" max="9485" width="10.7109375" customWidth="1"/>
    <col min="9486" max="9487" width="8.5703125" customWidth="1"/>
    <col min="9488" max="9488" width="8.7109375" customWidth="1"/>
    <col min="9726" max="9726" width="28.42578125" customWidth="1"/>
    <col min="9727" max="9727" width="11.42578125" customWidth="1"/>
    <col min="9728" max="9728" width="9.85546875" customWidth="1"/>
    <col min="9729" max="9729" width="9.85546875" bestFit="1" customWidth="1"/>
    <col min="9730" max="9730" width="10.7109375" customWidth="1"/>
    <col min="9731" max="9731" width="11" customWidth="1"/>
    <col min="9732" max="9735" width="9.7109375" customWidth="1"/>
    <col min="9736" max="9736" width="10.28515625" customWidth="1"/>
    <col min="9737" max="9737" width="10.140625" customWidth="1"/>
    <col min="9738" max="9738" width="17.5703125" customWidth="1"/>
    <col min="9739" max="9741" width="10.7109375" customWidth="1"/>
    <col min="9742" max="9743" width="8.5703125" customWidth="1"/>
    <col min="9744" max="9744" width="8.7109375" customWidth="1"/>
    <col min="9982" max="9982" width="28.42578125" customWidth="1"/>
    <col min="9983" max="9983" width="11.42578125" customWidth="1"/>
    <col min="9984" max="9984" width="9.85546875" customWidth="1"/>
    <col min="9985" max="9985" width="9.85546875" bestFit="1" customWidth="1"/>
    <col min="9986" max="9986" width="10.7109375" customWidth="1"/>
    <col min="9987" max="9987" width="11" customWidth="1"/>
    <col min="9988" max="9991" width="9.7109375" customWidth="1"/>
    <col min="9992" max="9992" width="10.28515625" customWidth="1"/>
    <col min="9993" max="9993" width="10.140625" customWidth="1"/>
    <col min="9994" max="9994" width="17.5703125" customWidth="1"/>
    <col min="9995" max="9997" width="10.7109375" customWidth="1"/>
    <col min="9998" max="9999" width="8.5703125" customWidth="1"/>
    <col min="10000" max="10000" width="8.7109375" customWidth="1"/>
    <col min="10238" max="10238" width="28.42578125" customWidth="1"/>
    <col min="10239" max="10239" width="11.42578125" customWidth="1"/>
    <col min="10240" max="10240" width="9.85546875" customWidth="1"/>
    <col min="10241" max="10241" width="9.85546875" bestFit="1" customWidth="1"/>
    <col min="10242" max="10242" width="10.7109375" customWidth="1"/>
    <col min="10243" max="10243" width="11" customWidth="1"/>
    <col min="10244" max="10247" width="9.7109375" customWidth="1"/>
    <col min="10248" max="10248" width="10.28515625" customWidth="1"/>
    <col min="10249" max="10249" width="10.140625" customWidth="1"/>
    <col min="10250" max="10250" width="17.5703125" customWidth="1"/>
    <col min="10251" max="10253" width="10.7109375" customWidth="1"/>
    <col min="10254" max="10255" width="8.5703125" customWidth="1"/>
    <col min="10256" max="10256" width="8.7109375" customWidth="1"/>
    <col min="10494" max="10494" width="28.42578125" customWidth="1"/>
    <col min="10495" max="10495" width="11.42578125" customWidth="1"/>
    <col min="10496" max="10496" width="9.85546875" customWidth="1"/>
    <col min="10497" max="10497" width="9.85546875" bestFit="1" customWidth="1"/>
    <col min="10498" max="10498" width="10.7109375" customWidth="1"/>
    <col min="10499" max="10499" width="11" customWidth="1"/>
    <col min="10500" max="10503" width="9.7109375" customWidth="1"/>
    <col min="10504" max="10504" width="10.28515625" customWidth="1"/>
    <col min="10505" max="10505" width="10.140625" customWidth="1"/>
    <col min="10506" max="10506" width="17.5703125" customWidth="1"/>
    <col min="10507" max="10509" width="10.7109375" customWidth="1"/>
    <col min="10510" max="10511" width="8.5703125" customWidth="1"/>
    <col min="10512" max="10512" width="8.7109375" customWidth="1"/>
    <col min="10750" max="10750" width="28.42578125" customWidth="1"/>
    <col min="10751" max="10751" width="11.42578125" customWidth="1"/>
    <col min="10752" max="10752" width="9.85546875" customWidth="1"/>
    <col min="10753" max="10753" width="9.85546875" bestFit="1" customWidth="1"/>
    <col min="10754" max="10754" width="10.7109375" customWidth="1"/>
    <col min="10755" max="10755" width="11" customWidth="1"/>
    <col min="10756" max="10759" width="9.7109375" customWidth="1"/>
    <col min="10760" max="10760" width="10.28515625" customWidth="1"/>
    <col min="10761" max="10761" width="10.140625" customWidth="1"/>
    <col min="10762" max="10762" width="17.5703125" customWidth="1"/>
    <col min="10763" max="10765" width="10.7109375" customWidth="1"/>
    <col min="10766" max="10767" width="8.5703125" customWidth="1"/>
    <col min="10768" max="10768" width="8.7109375" customWidth="1"/>
    <col min="11006" max="11006" width="28.42578125" customWidth="1"/>
    <col min="11007" max="11007" width="11.42578125" customWidth="1"/>
    <col min="11008" max="11008" width="9.85546875" customWidth="1"/>
    <col min="11009" max="11009" width="9.85546875" bestFit="1" customWidth="1"/>
    <col min="11010" max="11010" width="10.7109375" customWidth="1"/>
    <col min="11011" max="11011" width="11" customWidth="1"/>
    <col min="11012" max="11015" width="9.7109375" customWidth="1"/>
    <col min="11016" max="11016" width="10.28515625" customWidth="1"/>
    <col min="11017" max="11017" width="10.140625" customWidth="1"/>
    <col min="11018" max="11018" width="17.5703125" customWidth="1"/>
    <col min="11019" max="11021" width="10.7109375" customWidth="1"/>
    <col min="11022" max="11023" width="8.5703125" customWidth="1"/>
    <col min="11024" max="11024" width="8.7109375" customWidth="1"/>
    <col min="11262" max="11262" width="28.42578125" customWidth="1"/>
    <col min="11263" max="11263" width="11.42578125" customWidth="1"/>
    <col min="11264" max="11264" width="9.85546875" customWidth="1"/>
    <col min="11265" max="11265" width="9.85546875" bestFit="1" customWidth="1"/>
    <col min="11266" max="11266" width="10.7109375" customWidth="1"/>
    <col min="11267" max="11267" width="11" customWidth="1"/>
    <col min="11268" max="11271" width="9.7109375" customWidth="1"/>
    <col min="11272" max="11272" width="10.28515625" customWidth="1"/>
    <col min="11273" max="11273" width="10.140625" customWidth="1"/>
    <col min="11274" max="11274" width="17.5703125" customWidth="1"/>
    <col min="11275" max="11277" width="10.7109375" customWidth="1"/>
    <col min="11278" max="11279" width="8.5703125" customWidth="1"/>
    <col min="11280" max="11280" width="8.7109375" customWidth="1"/>
    <col min="11518" max="11518" width="28.42578125" customWidth="1"/>
    <col min="11519" max="11519" width="11.42578125" customWidth="1"/>
    <col min="11520" max="11520" width="9.85546875" customWidth="1"/>
    <col min="11521" max="11521" width="9.85546875" bestFit="1" customWidth="1"/>
    <col min="11522" max="11522" width="10.7109375" customWidth="1"/>
    <col min="11523" max="11523" width="11" customWidth="1"/>
    <col min="11524" max="11527" width="9.7109375" customWidth="1"/>
    <col min="11528" max="11528" width="10.28515625" customWidth="1"/>
    <col min="11529" max="11529" width="10.140625" customWidth="1"/>
    <col min="11530" max="11530" width="17.5703125" customWidth="1"/>
    <col min="11531" max="11533" width="10.7109375" customWidth="1"/>
    <col min="11534" max="11535" width="8.5703125" customWidth="1"/>
    <col min="11536" max="11536" width="8.7109375" customWidth="1"/>
    <col min="11774" max="11774" width="28.42578125" customWidth="1"/>
    <col min="11775" max="11775" width="11.42578125" customWidth="1"/>
    <col min="11776" max="11776" width="9.85546875" customWidth="1"/>
    <col min="11777" max="11777" width="9.85546875" bestFit="1" customWidth="1"/>
    <col min="11778" max="11778" width="10.7109375" customWidth="1"/>
    <col min="11779" max="11779" width="11" customWidth="1"/>
    <col min="11780" max="11783" width="9.7109375" customWidth="1"/>
    <col min="11784" max="11784" width="10.28515625" customWidth="1"/>
    <col min="11785" max="11785" width="10.140625" customWidth="1"/>
    <col min="11786" max="11786" width="17.5703125" customWidth="1"/>
    <col min="11787" max="11789" width="10.7109375" customWidth="1"/>
    <col min="11790" max="11791" width="8.5703125" customWidth="1"/>
    <col min="11792" max="11792" width="8.7109375" customWidth="1"/>
    <col min="12030" max="12030" width="28.42578125" customWidth="1"/>
    <col min="12031" max="12031" width="11.42578125" customWidth="1"/>
    <col min="12032" max="12032" width="9.85546875" customWidth="1"/>
    <col min="12033" max="12033" width="9.85546875" bestFit="1" customWidth="1"/>
    <col min="12034" max="12034" width="10.7109375" customWidth="1"/>
    <col min="12035" max="12035" width="11" customWidth="1"/>
    <col min="12036" max="12039" width="9.7109375" customWidth="1"/>
    <col min="12040" max="12040" width="10.28515625" customWidth="1"/>
    <col min="12041" max="12041" width="10.140625" customWidth="1"/>
    <col min="12042" max="12042" width="17.5703125" customWidth="1"/>
    <col min="12043" max="12045" width="10.7109375" customWidth="1"/>
    <col min="12046" max="12047" width="8.5703125" customWidth="1"/>
    <col min="12048" max="12048" width="8.7109375" customWidth="1"/>
    <col min="12286" max="12286" width="28.42578125" customWidth="1"/>
    <col min="12287" max="12287" width="11.42578125" customWidth="1"/>
    <col min="12288" max="12288" width="9.85546875" customWidth="1"/>
    <col min="12289" max="12289" width="9.85546875" bestFit="1" customWidth="1"/>
    <col min="12290" max="12290" width="10.7109375" customWidth="1"/>
    <col min="12291" max="12291" width="11" customWidth="1"/>
    <col min="12292" max="12295" width="9.7109375" customWidth="1"/>
    <col min="12296" max="12296" width="10.28515625" customWidth="1"/>
    <col min="12297" max="12297" width="10.140625" customWidth="1"/>
    <col min="12298" max="12298" width="17.5703125" customWidth="1"/>
    <col min="12299" max="12301" width="10.7109375" customWidth="1"/>
    <col min="12302" max="12303" width="8.5703125" customWidth="1"/>
    <col min="12304" max="12304" width="8.7109375" customWidth="1"/>
    <col min="12542" max="12542" width="28.42578125" customWidth="1"/>
    <col min="12543" max="12543" width="11.42578125" customWidth="1"/>
    <col min="12544" max="12544" width="9.85546875" customWidth="1"/>
    <col min="12545" max="12545" width="9.85546875" bestFit="1" customWidth="1"/>
    <col min="12546" max="12546" width="10.7109375" customWidth="1"/>
    <col min="12547" max="12547" width="11" customWidth="1"/>
    <col min="12548" max="12551" width="9.7109375" customWidth="1"/>
    <col min="12552" max="12552" width="10.28515625" customWidth="1"/>
    <col min="12553" max="12553" width="10.140625" customWidth="1"/>
    <col min="12554" max="12554" width="17.5703125" customWidth="1"/>
    <col min="12555" max="12557" width="10.7109375" customWidth="1"/>
    <col min="12558" max="12559" width="8.5703125" customWidth="1"/>
    <col min="12560" max="12560" width="8.7109375" customWidth="1"/>
    <col min="12798" max="12798" width="28.42578125" customWidth="1"/>
    <col min="12799" max="12799" width="11.42578125" customWidth="1"/>
    <col min="12800" max="12800" width="9.85546875" customWidth="1"/>
    <col min="12801" max="12801" width="9.85546875" bestFit="1" customWidth="1"/>
    <col min="12802" max="12802" width="10.7109375" customWidth="1"/>
    <col min="12803" max="12803" width="11" customWidth="1"/>
    <col min="12804" max="12807" width="9.7109375" customWidth="1"/>
    <col min="12808" max="12808" width="10.28515625" customWidth="1"/>
    <col min="12809" max="12809" width="10.140625" customWidth="1"/>
    <col min="12810" max="12810" width="17.5703125" customWidth="1"/>
    <col min="12811" max="12813" width="10.7109375" customWidth="1"/>
    <col min="12814" max="12815" width="8.5703125" customWidth="1"/>
    <col min="12816" max="12816" width="8.7109375" customWidth="1"/>
    <col min="13054" max="13054" width="28.42578125" customWidth="1"/>
    <col min="13055" max="13055" width="11.42578125" customWidth="1"/>
    <col min="13056" max="13056" width="9.85546875" customWidth="1"/>
    <col min="13057" max="13057" width="9.85546875" bestFit="1" customWidth="1"/>
    <col min="13058" max="13058" width="10.7109375" customWidth="1"/>
    <col min="13059" max="13059" width="11" customWidth="1"/>
    <col min="13060" max="13063" width="9.7109375" customWidth="1"/>
    <col min="13064" max="13064" width="10.28515625" customWidth="1"/>
    <col min="13065" max="13065" width="10.140625" customWidth="1"/>
    <col min="13066" max="13066" width="17.5703125" customWidth="1"/>
    <col min="13067" max="13069" width="10.7109375" customWidth="1"/>
    <col min="13070" max="13071" width="8.5703125" customWidth="1"/>
    <col min="13072" max="13072" width="8.7109375" customWidth="1"/>
    <col min="13310" max="13310" width="28.42578125" customWidth="1"/>
    <col min="13311" max="13311" width="11.42578125" customWidth="1"/>
    <col min="13312" max="13312" width="9.85546875" customWidth="1"/>
    <col min="13313" max="13313" width="9.85546875" bestFit="1" customWidth="1"/>
    <col min="13314" max="13314" width="10.7109375" customWidth="1"/>
    <col min="13315" max="13315" width="11" customWidth="1"/>
    <col min="13316" max="13319" width="9.7109375" customWidth="1"/>
    <col min="13320" max="13320" width="10.28515625" customWidth="1"/>
    <col min="13321" max="13321" width="10.140625" customWidth="1"/>
    <col min="13322" max="13322" width="17.5703125" customWidth="1"/>
    <col min="13323" max="13325" width="10.7109375" customWidth="1"/>
    <col min="13326" max="13327" width="8.5703125" customWidth="1"/>
    <col min="13328" max="13328" width="8.7109375" customWidth="1"/>
    <col min="13566" max="13566" width="28.42578125" customWidth="1"/>
    <col min="13567" max="13567" width="11.42578125" customWidth="1"/>
    <col min="13568" max="13568" width="9.85546875" customWidth="1"/>
    <col min="13569" max="13569" width="9.85546875" bestFit="1" customWidth="1"/>
    <col min="13570" max="13570" width="10.7109375" customWidth="1"/>
    <col min="13571" max="13571" width="11" customWidth="1"/>
    <col min="13572" max="13575" width="9.7109375" customWidth="1"/>
    <col min="13576" max="13576" width="10.28515625" customWidth="1"/>
    <col min="13577" max="13577" width="10.140625" customWidth="1"/>
    <col min="13578" max="13578" width="17.5703125" customWidth="1"/>
    <col min="13579" max="13581" width="10.7109375" customWidth="1"/>
    <col min="13582" max="13583" width="8.5703125" customWidth="1"/>
    <col min="13584" max="13584" width="8.7109375" customWidth="1"/>
    <col min="13822" max="13822" width="28.42578125" customWidth="1"/>
    <col min="13823" max="13823" width="11.42578125" customWidth="1"/>
    <col min="13824" max="13824" width="9.85546875" customWidth="1"/>
    <col min="13825" max="13825" width="9.85546875" bestFit="1" customWidth="1"/>
    <col min="13826" max="13826" width="10.7109375" customWidth="1"/>
    <col min="13827" max="13827" width="11" customWidth="1"/>
    <col min="13828" max="13831" width="9.7109375" customWidth="1"/>
    <col min="13832" max="13832" width="10.28515625" customWidth="1"/>
    <col min="13833" max="13833" width="10.140625" customWidth="1"/>
    <col min="13834" max="13834" width="17.5703125" customWidth="1"/>
    <col min="13835" max="13837" width="10.7109375" customWidth="1"/>
    <col min="13838" max="13839" width="8.5703125" customWidth="1"/>
    <col min="13840" max="13840" width="8.7109375" customWidth="1"/>
    <col min="14078" max="14078" width="28.42578125" customWidth="1"/>
    <col min="14079" max="14079" width="11.42578125" customWidth="1"/>
    <col min="14080" max="14080" width="9.85546875" customWidth="1"/>
    <col min="14081" max="14081" width="9.85546875" bestFit="1" customWidth="1"/>
    <col min="14082" max="14082" width="10.7109375" customWidth="1"/>
    <col min="14083" max="14083" width="11" customWidth="1"/>
    <col min="14084" max="14087" width="9.7109375" customWidth="1"/>
    <col min="14088" max="14088" width="10.28515625" customWidth="1"/>
    <col min="14089" max="14089" width="10.140625" customWidth="1"/>
    <col min="14090" max="14090" width="17.5703125" customWidth="1"/>
    <col min="14091" max="14093" width="10.7109375" customWidth="1"/>
    <col min="14094" max="14095" width="8.5703125" customWidth="1"/>
    <col min="14096" max="14096" width="8.7109375" customWidth="1"/>
    <col min="14334" max="14334" width="28.42578125" customWidth="1"/>
    <col min="14335" max="14335" width="11.42578125" customWidth="1"/>
    <col min="14336" max="14336" width="9.85546875" customWidth="1"/>
    <col min="14337" max="14337" width="9.85546875" bestFit="1" customWidth="1"/>
    <col min="14338" max="14338" width="10.7109375" customWidth="1"/>
    <col min="14339" max="14339" width="11" customWidth="1"/>
    <col min="14340" max="14343" width="9.7109375" customWidth="1"/>
    <col min="14344" max="14344" width="10.28515625" customWidth="1"/>
    <col min="14345" max="14345" width="10.140625" customWidth="1"/>
    <col min="14346" max="14346" width="17.5703125" customWidth="1"/>
    <col min="14347" max="14349" width="10.7109375" customWidth="1"/>
    <col min="14350" max="14351" width="8.5703125" customWidth="1"/>
    <col min="14352" max="14352" width="8.7109375" customWidth="1"/>
    <col min="14590" max="14590" width="28.42578125" customWidth="1"/>
    <col min="14591" max="14591" width="11.42578125" customWidth="1"/>
    <col min="14592" max="14592" width="9.85546875" customWidth="1"/>
    <col min="14593" max="14593" width="9.85546875" bestFit="1" customWidth="1"/>
    <col min="14594" max="14594" width="10.7109375" customWidth="1"/>
    <col min="14595" max="14595" width="11" customWidth="1"/>
    <col min="14596" max="14599" width="9.7109375" customWidth="1"/>
    <col min="14600" max="14600" width="10.28515625" customWidth="1"/>
    <col min="14601" max="14601" width="10.140625" customWidth="1"/>
    <col min="14602" max="14602" width="17.5703125" customWidth="1"/>
    <col min="14603" max="14605" width="10.7109375" customWidth="1"/>
    <col min="14606" max="14607" width="8.5703125" customWidth="1"/>
    <col min="14608" max="14608" width="8.7109375" customWidth="1"/>
    <col min="14846" max="14846" width="28.42578125" customWidth="1"/>
    <col min="14847" max="14847" width="11.42578125" customWidth="1"/>
    <col min="14848" max="14848" width="9.85546875" customWidth="1"/>
    <col min="14849" max="14849" width="9.85546875" bestFit="1" customWidth="1"/>
    <col min="14850" max="14850" width="10.7109375" customWidth="1"/>
    <col min="14851" max="14851" width="11" customWidth="1"/>
    <col min="14852" max="14855" width="9.7109375" customWidth="1"/>
    <col min="14856" max="14856" width="10.28515625" customWidth="1"/>
    <col min="14857" max="14857" width="10.140625" customWidth="1"/>
    <col min="14858" max="14858" width="17.5703125" customWidth="1"/>
    <col min="14859" max="14861" width="10.7109375" customWidth="1"/>
    <col min="14862" max="14863" width="8.5703125" customWidth="1"/>
    <col min="14864" max="14864" width="8.7109375" customWidth="1"/>
    <col min="15102" max="15102" width="28.42578125" customWidth="1"/>
    <col min="15103" max="15103" width="11.42578125" customWidth="1"/>
    <col min="15104" max="15104" width="9.85546875" customWidth="1"/>
    <col min="15105" max="15105" width="9.85546875" bestFit="1" customWidth="1"/>
    <col min="15106" max="15106" width="10.7109375" customWidth="1"/>
    <col min="15107" max="15107" width="11" customWidth="1"/>
    <col min="15108" max="15111" width="9.7109375" customWidth="1"/>
    <col min="15112" max="15112" width="10.28515625" customWidth="1"/>
    <col min="15113" max="15113" width="10.140625" customWidth="1"/>
    <col min="15114" max="15114" width="17.5703125" customWidth="1"/>
    <col min="15115" max="15117" width="10.7109375" customWidth="1"/>
    <col min="15118" max="15119" width="8.5703125" customWidth="1"/>
    <col min="15120" max="15120" width="8.7109375" customWidth="1"/>
    <col min="15358" max="15358" width="28.42578125" customWidth="1"/>
    <col min="15359" max="15359" width="11.42578125" customWidth="1"/>
    <col min="15360" max="15360" width="9.85546875" customWidth="1"/>
    <col min="15361" max="15361" width="9.85546875" bestFit="1" customWidth="1"/>
    <col min="15362" max="15362" width="10.7109375" customWidth="1"/>
    <col min="15363" max="15363" width="11" customWidth="1"/>
    <col min="15364" max="15367" width="9.7109375" customWidth="1"/>
    <col min="15368" max="15368" width="10.28515625" customWidth="1"/>
    <col min="15369" max="15369" width="10.140625" customWidth="1"/>
    <col min="15370" max="15370" width="17.5703125" customWidth="1"/>
    <col min="15371" max="15373" width="10.7109375" customWidth="1"/>
    <col min="15374" max="15375" width="8.5703125" customWidth="1"/>
    <col min="15376" max="15376" width="8.7109375" customWidth="1"/>
    <col min="15614" max="15614" width="28.42578125" customWidth="1"/>
    <col min="15615" max="15615" width="11.42578125" customWidth="1"/>
    <col min="15616" max="15616" width="9.85546875" customWidth="1"/>
    <col min="15617" max="15617" width="9.85546875" bestFit="1" customWidth="1"/>
    <col min="15618" max="15618" width="10.7109375" customWidth="1"/>
    <col min="15619" max="15619" width="11" customWidth="1"/>
    <col min="15620" max="15623" width="9.7109375" customWidth="1"/>
    <col min="15624" max="15624" width="10.28515625" customWidth="1"/>
    <col min="15625" max="15625" width="10.140625" customWidth="1"/>
    <col min="15626" max="15626" width="17.5703125" customWidth="1"/>
    <col min="15627" max="15629" width="10.7109375" customWidth="1"/>
    <col min="15630" max="15631" width="8.5703125" customWidth="1"/>
    <col min="15632" max="15632" width="8.7109375" customWidth="1"/>
    <col min="15870" max="15870" width="28.42578125" customWidth="1"/>
    <col min="15871" max="15871" width="11.42578125" customWidth="1"/>
    <col min="15872" max="15872" width="9.85546875" customWidth="1"/>
    <col min="15873" max="15873" width="9.85546875" bestFit="1" customWidth="1"/>
    <col min="15874" max="15874" width="10.7109375" customWidth="1"/>
    <col min="15875" max="15875" width="11" customWidth="1"/>
    <col min="15876" max="15879" width="9.7109375" customWidth="1"/>
    <col min="15880" max="15880" width="10.28515625" customWidth="1"/>
    <col min="15881" max="15881" width="10.140625" customWidth="1"/>
    <col min="15882" max="15882" width="17.5703125" customWidth="1"/>
    <col min="15883" max="15885" width="10.7109375" customWidth="1"/>
    <col min="15886" max="15887" width="8.5703125" customWidth="1"/>
    <col min="15888" max="15888" width="8.7109375" customWidth="1"/>
    <col min="16126" max="16126" width="28.42578125" customWidth="1"/>
    <col min="16127" max="16127" width="11.42578125" customWidth="1"/>
    <col min="16128" max="16128" width="9.85546875" customWidth="1"/>
    <col min="16129" max="16129" width="9.85546875" bestFit="1" customWidth="1"/>
    <col min="16130" max="16130" width="10.7109375" customWidth="1"/>
    <col min="16131" max="16131" width="11" customWidth="1"/>
    <col min="16132" max="16135" width="9.7109375" customWidth="1"/>
    <col min="16136" max="16136" width="10.28515625" customWidth="1"/>
    <col min="16137" max="16137" width="10.140625" customWidth="1"/>
    <col min="16138" max="16138" width="17.5703125" customWidth="1"/>
    <col min="16139" max="16141" width="10.7109375" customWidth="1"/>
    <col min="16142" max="16143" width="8.5703125" customWidth="1"/>
    <col min="16144" max="16144" width="8.7109375" customWidth="1"/>
  </cols>
  <sheetData>
    <row r="1" spans="1:15" ht="44.25" customHeight="1" x14ac:dyDescent="0.25">
      <c r="A1" s="55" t="s">
        <v>55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  <c r="O1" s="1"/>
    </row>
    <row r="2" spans="1:15" ht="39.950000000000003" customHeight="1" x14ac:dyDescent="0.25">
      <c r="A2" s="56" t="s">
        <v>0</v>
      </c>
      <c r="B2" s="57" t="s">
        <v>1</v>
      </c>
      <c r="C2" s="57" t="s">
        <v>2</v>
      </c>
      <c r="D2" s="58" t="s">
        <v>3</v>
      </c>
      <c r="E2" s="58"/>
      <c r="F2" s="59" t="s">
        <v>4</v>
      </c>
      <c r="G2" s="59" t="s">
        <v>52</v>
      </c>
      <c r="H2" s="59"/>
      <c r="I2" s="59"/>
      <c r="J2" s="59" t="s">
        <v>53</v>
      </c>
      <c r="K2" s="59"/>
      <c r="L2" s="59"/>
      <c r="M2" s="60" t="s">
        <v>54</v>
      </c>
    </row>
    <row r="3" spans="1:15" ht="25.5" customHeight="1" x14ac:dyDescent="0.25">
      <c r="A3" s="56"/>
      <c r="B3" s="57"/>
      <c r="C3" s="57"/>
      <c r="D3" s="48" t="s">
        <v>5</v>
      </c>
      <c r="E3" s="48" t="s">
        <v>6</v>
      </c>
      <c r="F3" s="59"/>
      <c r="G3" s="48" t="s">
        <v>5</v>
      </c>
      <c r="H3" s="48" t="s">
        <v>7</v>
      </c>
      <c r="I3" s="48" t="s">
        <v>8</v>
      </c>
      <c r="J3" s="48" t="s">
        <v>5</v>
      </c>
      <c r="K3" s="48" t="s">
        <v>9</v>
      </c>
      <c r="L3" s="48" t="s">
        <v>10</v>
      </c>
      <c r="M3" s="60"/>
    </row>
    <row r="4" spans="1:15" s="7" customFormat="1" ht="18" customHeight="1" x14ac:dyDescent="0.25">
      <c r="A4" s="3" t="s">
        <v>11</v>
      </c>
      <c r="B4" s="38">
        <f>C4+D4</f>
        <v>10365</v>
      </c>
      <c r="C4" s="4">
        <v>4830</v>
      </c>
      <c r="D4" s="4">
        <v>5535</v>
      </c>
      <c r="E4" s="5">
        <v>2304</v>
      </c>
      <c r="F4" s="6">
        <f t="shared" ref="F4:F26" si="0">B4-G4-J4</f>
        <v>1890</v>
      </c>
      <c r="G4" s="36">
        <f>H4+I4</f>
        <v>5935</v>
      </c>
      <c r="H4" s="16">
        <v>3145</v>
      </c>
      <c r="I4" s="16">
        <v>2790</v>
      </c>
      <c r="J4" s="36">
        <f>K4+L4</f>
        <v>2540</v>
      </c>
      <c r="K4" s="17">
        <v>751</v>
      </c>
      <c r="L4" s="6">
        <v>1789</v>
      </c>
      <c r="M4" s="8">
        <v>1692</v>
      </c>
    </row>
    <row r="5" spans="1:15" s="7" customFormat="1" ht="18" customHeight="1" x14ac:dyDescent="0.25">
      <c r="A5" s="3" t="s">
        <v>12</v>
      </c>
      <c r="B5" s="38">
        <f t="shared" ref="B5:B26" si="1">C5+D5</f>
        <v>16294</v>
      </c>
      <c r="C5" s="4">
        <v>8084</v>
      </c>
      <c r="D5" s="4">
        <v>8210</v>
      </c>
      <c r="E5" s="5">
        <v>3123</v>
      </c>
      <c r="F5" s="6">
        <f t="shared" si="0"/>
        <v>3799</v>
      </c>
      <c r="G5" s="36">
        <f t="shared" ref="G5:G26" si="2">H5+I5</f>
        <v>8681</v>
      </c>
      <c r="H5" s="16">
        <v>4899</v>
      </c>
      <c r="I5" s="16">
        <v>3782</v>
      </c>
      <c r="J5" s="36">
        <f t="shared" ref="J5:J25" si="3">K5+L5</f>
        <v>3814</v>
      </c>
      <c r="K5" s="17">
        <v>1217</v>
      </c>
      <c r="L5" s="6">
        <v>2597</v>
      </c>
      <c r="M5" s="8">
        <v>2201</v>
      </c>
    </row>
    <row r="6" spans="1:15" s="7" customFormat="1" ht="18" customHeight="1" x14ac:dyDescent="0.25">
      <c r="A6" s="3" t="s">
        <v>13</v>
      </c>
      <c r="B6" s="38">
        <f t="shared" si="1"/>
        <v>15250</v>
      </c>
      <c r="C6" s="4">
        <v>7297</v>
      </c>
      <c r="D6" s="4">
        <v>7953</v>
      </c>
      <c r="E6" s="5">
        <v>3016</v>
      </c>
      <c r="F6" s="6">
        <f t="shared" si="0"/>
        <v>2596</v>
      </c>
      <c r="G6" s="36">
        <f t="shared" si="2"/>
        <v>8313</v>
      </c>
      <c r="H6" s="16">
        <v>4665</v>
      </c>
      <c r="I6" s="16">
        <v>3648</v>
      </c>
      <c r="J6" s="36">
        <f t="shared" si="3"/>
        <v>4341</v>
      </c>
      <c r="K6" s="17">
        <v>1260</v>
      </c>
      <c r="L6" s="6">
        <v>3081</v>
      </c>
      <c r="M6" s="8">
        <v>2787</v>
      </c>
    </row>
    <row r="7" spans="1:15" s="7" customFormat="1" ht="18" customHeight="1" x14ac:dyDescent="0.25">
      <c r="A7" s="3" t="s">
        <v>14</v>
      </c>
      <c r="B7" s="38">
        <f t="shared" si="1"/>
        <v>7571</v>
      </c>
      <c r="C7" s="4">
        <v>3592</v>
      </c>
      <c r="D7" s="4">
        <v>3979</v>
      </c>
      <c r="E7" s="5">
        <v>1459</v>
      </c>
      <c r="F7" s="6">
        <f t="shared" si="0"/>
        <v>1239</v>
      </c>
      <c r="G7" s="36">
        <f t="shared" si="2"/>
        <v>4073</v>
      </c>
      <c r="H7" s="16">
        <v>2275</v>
      </c>
      <c r="I7" s="16">
        <v>1798</v>
      </c>
      <c r="J7" s="36">
        <f t="shared" si="3"/>
        <v>2259</v>
      </c>
      <c r="K7" s="17">
        <v>680</v>
      </c>
      <c r="L7" s="6">
        <v>1579</v>
      </c>
      <c r="M7" s="5">
        <v>1413</v>
      </c>
    </row>
    <row r="8" spans="1:15" s="7" customFormat="1" ht="18" customHeight="1" x14ac:dyDescent="0.25">
      <c r="A8" s="3" t="s">
        <v>15</v>
      </c>
      <c r="B8" s="38">
        <f t="shared" si="1"/>
        <v>18538</v>
      </c>
      <c r="C8" s="4">
        <v>8895</v>
      </c>
      <c r="D8" s="4">
        <v>9643</v>
      </c>
      <c r="E8" s="5">
        <v>3711</v>
      </c>
      <c r="F8" s="6">
        <f t="shared" si="0"/>
        <v>3477</v>
      </c>
      <c r="G8" s="36">
        <f t="shared" si="2"/>
        <v>10131</v>
      </c>
      <c r="H8" s="16">
        <v>5619</v>
      </c>
      <c r="I8" s="16">
        <v>4512</v>
      </c>
      <c r="J8" s="36">
        <f t="shared" si="3"/>
        <v>4930</v>
      </c>
      <c r="K8" s="17">
        <v>1517</v>
      </c>
      <c r="L8" s="6">
        <v>3413</v>
      </c>
      <c r="M8" s="5">
        <v>2970</v>
      </c>
    </row>
    <row r="9" spans="1:15" s="7" customFormat="1" ht="18" customHeight="1" x14ac:dyDescent="0.25">
      <c r="A9" s="3" t="s">
        <v>16</v>
      </c>
      <c r="B9" s="38">
        <f t="shared" si="1"/>
        <v>42796</v>
      </c>
      <c r="C9" s="4">
        <v>19688</v>
      </c>
      <c r="D9" s="4">
        <v>23108</v>
      </c>
      <c r="E9" s="5">
        <v>9409</v>
      </c>
      <c r="F9" s="6">
        <f t="shared" si="0"/>
        <v>6870</v>
      </c>
      <c r="G9" s="36">
        <f t="shared" si="2"/>
        <v>24209</v>
      </c>
      <c r="H9" s="16">
        <v>12853</v>
      </c>
      <c r="I9" s="16">
        <v>11356</v>
      </c>
      <c r="J9" s="36">
        <f t="shared" si="3"/>
        <v>11717</v>
      </c>
      <c r="K9" s="17">
        <v>3329</v>
      </c>
      <c r="L9" s="6">
        <v>8388</v>
      </c>
      <c r="M9" s="5">
        <v>7845</v>
      </c>
    </row>
    <row r="10" spans="1:15" s="7" customFormat="1" ht="18" customHeight="1" x14ac:dyDescent="0.25">
      <c r="A10" s="3" t="s">
        <v>17</v>
      </c>
      <c r="B10" s="38">
        <f t="shared" si="1"/>
        <v>17418</v>
      </c>
      <c r="C10" s="4">
        <v>8265</v>
      </c>
      <c r="D10" s="4">
        <v>9153</v>
      </c>
      <c r="E10" s="5">
        <v>3248</v>
      </c>
      <c r="F10" s="6">
        <f t="shared" si="0"/>
        <v>3095</v>
      </c>
      <c r="G10" s="36">
        <f t="shared" si="2"/>
        <v>9125</v>
      </c>
      <c r="H10" s="16">
        <v>5004</v>
      </c>
      <c r="I10" s="16">
        <v>4121</v>
      </c>
      <c r="J10" s="36">
        <f t="shared" si="3"/>
        <v>5198</v>
      </c>
      <c r="K10" s="17">
        <v>1682</v>
      </c>
      <c r="L10" s="6">
        <v>3516</v>
      </c>
      <c r="M10" s="5">
        <v>3217</v>
      </c>
    </row>
    <row r="11" spans="1:15" s="7" customFormat="1" ht="18" customHeight="1" x14ac:dyDescent="0.25">
      <c r="A11" s="3" t="s">
        <v>18</v>
      </c>
      <c r="B11" s="38">
        <f t="shared" si="1"/>
        <v>34217</v>
      </c>
      <c r="C11" s="4">
        <v>15822</v>
      </c>
      <c r="D11" s="4">
        <v>18395</v>
      </c>
      <c r="E11" s="5">
        <v>7524</v>
      </c>
      <c r="F11" s="6">
        <f t="shared" si="0"/>
        <v>6079</v>
      </c>
      <c r="G11" s="36">
        <f t="shared" si="2"/>
        <v>19380</v>
      </c>
      <c r="H11" s="16">
        <v>10327</v>
      </c>
      <c r="I11" s="16">
        <v>9053</v>
      </c>
      <c r="J11" s="36">
        <f t="shared" si="3"/>
        <v>8758</v>
      </c>
      <c r="K11" s="17">
        <v>2443</v>
      </c>
      <c r="L11" s="6">
        <v>6315</v>
      </c>
      <c r="M11" s="5">
        <v>5816</v>
      </c>
    </row>
    <row r="12" spans="1:15" s="7" customFormat="1" ht="18" customHeight="1" x14ac:dyDescent="0.25">
      <c r="A12" s="3" t="s">
        <v>19</v>
      </c>
      <c r="B12" s="38">
        <f t="shared" si="1"/>
        <v>21432</v>
      </c>
      <c r="C12" s="4">
        <v>10012</v>
      </c>
      <c r="D12" s="4">
        <v>11420</v>
      </c>
      <c r="E12" s="5">
        <v>4819</v>
      </c>
      <c r="F12" s="6">
        <f t="shared" si="0"/>
        <v>4461</v>
      </c>
      <c r="G12" s="36">
        <f t="shared" si="2"/>
        <v>11781</v>
      </c>
      <c r="H12" s="16">
        <v>6137</v>
      </c>
      <c r="I12" s="16">
        <v>5644</v>
      </c>
      <c r="J12" s="36">
        <f t="shared" si="3"/>
        <v>5190</v>
      </c>
      <c r="K12" s="17">
        <v>1605</v>
      </c>
      <c r="L12" s="6">
        <v>3585</v>
      </c>
      <c r="M12" s="5">
        <v>3222</v>
      </c>
    </row>
    <row r="13" spans="1:15" s="7" customFormat="1" ht="18" customHeight="1" x14ac:dyDescent="0.25">
      <c r="A13" s="3" t="s">
        <v>20</v>
      </c>
      <c r="B13" s="38">
        <f t="shared" si="1"/>
        <v>11753</v>
      </c>
      <c r="C13" s="4">
        <v>5495</v>
      </c>
      <c r="D13" s="4">
        <v>6258</v>
      </c>
      <c r="E13" s="5">
        <v>2133</v>
      </c>
      <c r="F13" s="6">
        <f t="shared" si="0"/>
        <v>2155</v>
      </c>
      <c r="G13" s="36">
        <f t="shared" si="2"/>
        <v>5990</v>
      </c>
      <c r="H13" s="16">
        <v>3302</v>
      </c>
      <c r="I13" s="16">
        <v>2688</v>
      </c>
      <c r="J13" s="36">
        <f t="shared" si="3"/>
        <v>3608</v>
      </c>
      <c r="K13" s="17">
        <v>1075</v>
      </c>
      <c r="L13" s="6">
        <v>2533</v>
      </c>
      <c r="M13" s="5">
        <v>2241</v>
      </c>
    </row>
    <row r="14" spans="1:15" s="7" customFormat="1" ht="18" customHeight="1" x14ac:dyDescent="0.25">
      <c r="A14" s="3" t="s">
        <v>21</v>
      </c>
      <c r="B14" s="38">
        <f t="shared" si="1"/>
        <v>9676</v>
      </c>
      <c r="C14" s="4">
        <v>4548</v>
      </c>
      <c r="D14" s="4">
        <v>5128</v>
      </c>
      <c r="E14" s="5">
        <v>1680</v>
      </c>
      <c r="F14" s="6">
        <f t="shared" si="0"/>
        <v>1530</v>
      </c>
      <c r="G14" s="36">
        <f t="shared" si="2"/>
        <v>4795</v>
      </c>
      <c r="H14" s="16">
        <v>2672</v>
      </c>
      <c r="I14" s="16">
        <v>2123</v>
      </c>
      <c r="J14" s="36">
        <f t="shared" si="3"/>
        <v>3351</v>
      </c>
      <c r="K14" s="17">
        <v>1103</v>
      </c>
      <c r="L14" s="6">
        <v>2248</v>
      </c>
      <c r="M14" s="8">
        <v>2189</v>
      </c>
    </row>
    <row r="15" spans="1:15" s="7" customFormat="1" ht="18" customHeight="1" x14ac:dyDescent="0.25">
      <c r="A15" s="3" t="s">
        <v>22</v>
      </c>
      <c r="B15" s="38">
        <f t="shared" si="1"/>
        <v>12529</v>
      </c>
      <c r="C15" s="4">
        <v>5811</v>
      </c>
      <c r="D15" s="4">
        <v>6718</v>
      </c>
      <c r="E15" s="5">
        <v>2469</v>
      </c>
      <c r="F15" s="6">
        <f t="shared" si="0"/>
        <v>2468</v>
      </c>
      <c r="G15" s="36">
        <f t="shared" si="2"/>
        <v>6564</v>
      </c>
      <c r="H15" s="16">
        <v>3513</v>
      </c>
      <c r="I15" s="16">
        <v>3051</v>
      </c>
      <c r="J15" s="36">
        <f t="shared" si="3"/>
        <v>3497</v>
      </c>
      <c r="K15" s="17">
        <v>1051</v>
      </c>
      <c r="L15" s="6">
        <v>2446</v>
      </c>
      <c r="M15" s="8">
        <v>2122</v>
      </c>
    </row>
    <row r="16" spans="1:15" s="7" customFormat="1" ht="18" customHeight="1" x14ac:dyDescent="0.25">
      <c r="A16" s="3" t="s">
        <v>23</v>
      </c>
      <c r="B16" s="38">
        <f t="shared" si="1"/>
        <v>36025</v>
      </c>
      <c r="C16" s="4">
        <v>17399</v>
      </c>
      <c r="D16" s="4">
        <v>18626</v>
      </c>
      <c r="E16" s="8">
        <v>9298</v>
      </c>
      <c r="F16" s="6">
        <f t="shared" si="0"/>
        <v>7599</v>
      </c>
      <c r="G16" s="36">
        <f t="shared" si="2"/>
        <v>22507</v>
      </c>
      <c r="H16" s="14">
        <v>11795</v>
      </c>
      <c r="I16" s="14">
        <v>10712</v>
      </c>
      <c r="J16" s="36">
        <f t="shared" si="3"/>
        <v>5919</v>
      </c>
      <c r="K16" s="17">
        <v>1751</v>
      </c>
      <c r="L16" s="6">
        <v>4168</v>
      </c>
      <c r="M16" s="8">
        <v>3314</v>
      </c>
    </row>
    <row r="17" spans="1:15" s="7" customFormat="1" ht="18" customHeight="1" x14ac:dyDescent="0.25">
      <c r="A17" s="3" t="s">
        <v>24</v>
      </c>
      <c r="B17" s="38">
        <f t="shared" si="1"/>
        <v>23861</v>
      </c>
      <c r="C17" s="4">
        <v>10936</v>
      </c>
      <c r="D17" s="4">
        <v>12925</v>
      </c>
      <c r="E17" s="5">
        <v>5161</v>
      </c>
      <c r="F17" s="6">
        <f t="shared" si="0"/>
        <v>3899</v>
      </c>
      <c r="G17" s="36">
        <f t="shared" si="2"/>
        <v>13193</v>
      </c>
      <c r="H17" s="16">
        <v>7003</v>
      </c>
      <c r="I17" s="16">
        <v>6190</v>
      </c>
      <c r="J17" s="36">
        <f t="shared" si="3"/>
        <v>6769</v>
      </c>
      <c r="K17" s="17">
        <v>1959</v>
      </c>
      <c r="L17" s="6">
        <v>4810</v>
      </c>
      <c r="M17" s="8">
        <v>4444</v>
      </c>
    </row>
    <row r="18" spans="1:15" s="7" customFormat="1" ht="18" customHeight="1" x14ac:dyDescent="0.25">
      <c r="A18" s="3" t="s">
        <v>25</v>
      </c>
      <c r="B18" s="38">
        <f t="shared" si="1"/>
        <v>22164</v>
      </c>
      <c r="C18" s="4">
        <v>10575</v>
      </c>
      <c r="D18" s="4">
        <v>11589</v>
      </c>
      <c r="E18" s="5">
        <v>4192</v>
      </c>
      <c r="F18" s="6">
        <f t="shared" si="0"/>
        <v>4694</v>
      </c>
      <c r="G18" s="36">
        <f t="shared" si="2"/>
        <v>11621</v>
      </c>
      <c r="H18" s="16">
        <v>6408</v>
      </c>
      <c r="I18" s="16">
        <v>5213</v>
      </c>
      <c r="J18" s="36">
        <f t="shared" si="3"/>
        <v>5849</v>
      </c>
      <c r="K18" s="17">
        <v>1783</v>
      </c>
      <c r="L18" s="6">
        <v>4066</v>
      </c>
      <c r="M18" s="8">
        <v>3329</v>
      </c>
    </row>
    <row r="19" spans="1:15" s="7" customFormat="1" ht="18" customHeight="1" x14ac:dyDescent="0.25">
      <c r="A19" s="3" t="s">
        <v>26</v>
      </c>
      <c r="B19" s="38">
        <f t="shared" si="1"/>
        <v>10478</v>
      </c>
      <c r="C19" s="4">
        <v>5101</v>
      </c>
      <c r="D19" s="4">
        <v>5377</v>
      </c>
      <c r="E19" s="5">
        <v>1915</v>
      </c>
      <c r="F19" s="6">
        <f t="shared" si="0"/>
        <v>1992</v>
      </c>
      <c r="G19" s="36">
        <f t="shared" si="2"/>
        <v>5704</v>
      </c>
      <c r="H19" s="16">
        <v>3261</v>
      </c>
      <c r="I19" s="16">
        <v>2443</v>
      </c>
      <c r="J19" s="36">
        <f t="shared" si="3"/>
        <v>2782</v>
      </c>
      <c r="K19" s="17">
        <v>786</v>
      </c>
      <c r="L19" s="6">
        <v>1996</v>
      </c>
      <c r="M19" s="8">
        <v>1544</v>
      </c>
    </row>
    <row r="20" spans="1:15" s="7" customFormat="1" ht="18" customHeight="1" x14ac:dyDescent="0.25">
      <c r="A20" s="3" t="s">
        <v>27</v>
      </c>
      <c r="B20" s="38">
        <f t="shared" si="1"/>
        <v>67702</v>
      </c>
      <c r="C20" s="4">
        <v>32113</v>
      </c>
      <c r="D20" s="4">
        <v>35589</v>
      </c>
      <c r="E20" s="5">
        <v>16987</v>
      </c>
      <c r="F20" s="6">
        <f t="shared" si="0"/>
        <v>12051</v>
      </c>
      <c r="G20" s="36">
        <f t="shared" si="2"/>
        <v>42707</v>
      </c>
      <c r="H20" s="16">
        <v>22485</v>
      </c>
      <c r="I20" s="16">
        <v>20222</v>
      </c>
      <c r="J20" s="36">
        <f t="shared" si="3"/>
        <v>12944</v>
      </c>
      <c r="K20" s="17">
        <v>3524</v>
      </c>
      <c r="L20" s="6">
        <v>9420</v>
      </c>
      <c r="M20" s="8">
        <v>7634</v>
      </c>
    </row>
    <row r="21" spans="1:15" s="7" customFormat="1" ht="18" customHeight="1" x14ac:dyDescent="0.25">
      <c r="A21" s="3" t="s">
        <v>28</v>
      </c>
      <c r="B21" s="38">
        <f t="shared" si="1"/>
        <v>21092</v>
      </c>
      <c r="C21" s="4">
        <v>9515</v>
      </c>
      <c r="D21" s="4">
        <v>11577</v>
      </c>
      <c r="E21" s="5">
        <v>4685</v>
      </c>
      <c r="F21" s="6">
        <f t="shared" si="0"/>
        <v>3444</v>
      </c>
      <c r="G21" s="36">
        <f t="shared" si="2"/>
        <v>12053</v>
      </c>
      <c r="H21" s="16">
        <v>6266</v>
      </c>
      <c r="I21" s="16">
        <v>5787</v>
      </c>
      <c r="J21" s="36">
        <f t="shared" si="3"/>
        <v>5595</v>
      </c>
      <c r="K21" s="17">
        <v>1483</v>
      </c>
      <c r="L21" s="6">
        <v>4112</v>
      </c>
      <c r="M21" s="8">
        <v>3474</v>
      </c>
    </row>
    <row r="22" spans="1:15" s="7" customFormat="1" ht="18" customHeight="1" x14ac:dyDescent="0.25">
      <c r="A22" s="3" t="s">
        <v>29</v>
      </c>
      <c r="B22" s="38">
        <f t="shared" si="1"/>
        <v>94168</v>
      </c>
      <c r="C22" s="4">
        <v>43807</v>
      </c>
      <c r="D22" s="4">
        <v>50361</v>
      </c>
      <c r="E22" s="8">
        <v>22207</v>
      </c>
      <c r="F22" s="6">
        <f t="shared" si="0"/>
        <v>17086</v>
      </c>
      <c r="G22" s="36">
        <f t="shared" si="2"/>
        <v>55112</v>
      </c>
      <c r="H22" s="14">
        <v>28837</v>
      </c>
      <c r="I22" s="14">
        <v>26275</v>
      </c>
      <c r="J22" s="36">
        <f t="shared" si="3"/>
        <v>21970</v>
      </c>
      <c r="K22" s="17">
        <v>6162</v>
      </c>
      <c r="L22" s="6">
        <v>15808</v>
      </c>
      <c r="M22" s="8">
        <v>14564</v>
      </c>
    </row>
    <row r="23" spans="1:15" s="7" customFormat="1" ht="18" customHeight="1" thickBot="1" x14ac:dyDescent="0.3">
      <c r="A23" s="12" t="s">
        <v>30</v>
      </c>
      <c r="B23" s="42">
        <f t="shared" si="1"/>
        <v>233105</v>
      </c>
      <c r="C23" s="20">
        <v>104295</v>
      </c>
      <c r="D23" s="20">
        <v>128810</v>
      </c>
      <c r="E23" s="13">
        <v>59230</v>
      </c>
      <c r="F23" s="18">
        <f t="shared" si="0"/>
        <v>45818</v>
      </c>
      <c r="G23" s="37">
        <f t="shared" si="2"/>
        <v>135606</v>
      </c>
      <c r="H23" s="15">
        <v>67025</v>
      </c>
      <c r="I23" s="15">
        <v>68581</v>
      </c>
      <c r="J23" s="37">
        <f t="shared" si="3"/>
        <v>51681</v>
      </c>
      <c r="K23" s="19">
        <v>14109</v>
      </c>
      <c r="L23" s="18">
        <v>37572</v>
      </c>
      <c r="M23" s="13">
        <v>34874</v>
      </c>
    </row>
    <row r="24" spans="1:15" ht="18" customHeight="1" x14ac:dyDescent="0.25">
      <c r="A24" s="11" t="s">
        <v>31</v>
      </c>
      <c r="B24" s="54">
        <f>C24+D24</f>
        <v>726434</v>
      </c>
      <c r="C24" s="41">
        <f>SUM(C4:C23)</f>
        <v>336080</v>
      </c>
      <c r="D24" s="41">
        <f t="shared" ref="D24:E24" si="4">SUM(D4:D23)</f>
        <v>390354</v>
      </c>
      <c r="E24" s="41">
        <f t="shared" si="4"/>
        <v>168570</v>
      </c>
      <c r="F24" s="40">
        <f t="shared" si="0"/>
        <v>136242</v>
      </c>
      <c r="G24" s="46">
        <f t="shared" si="2"/>
        <v>417480</v>
      </c>
      <c r="H24" s="41">
        <f t="shared" ref="H24:I24" si="5">SUM(H4:H23)</f>
        <v>217491</v>
      </c>
      <c r="I24" s="41">
        <f t="shared" si="5"/>
        <v>199989</v>
      </c>
      <c r="J24" s="46">
        <f t="shared" si="3"/>
        <v>172712</v>
      </c>
      <c r="K24" s="41">
        <f t="shared" ref="K24:M24" si="6">SUM(K4:K23)</f>
        <v>49270</v>
      </c>
      <c r="L24" s="41">
        <f t="shared" si="6"/>
        <v>123442</v>
      </c>
      <c r="M24" s="41">
        <f t="shared" si="6"/>
        <v>110892</v>
      </c>
      <c r="N24" s="47"/>
      <c r="O24" s="47"/>
    </row>
    <row r="25" spans="1:15" ht="18" customHeight="1" x14ac:dyDescent="0.25">
      <c r="A25" s="10" t="s">
        <v>32</v>
      </c>
      <c r="B25" s="38">
        <f t="shared" si="1"/>
        <v>564359</v>
      </c>
      <c r="C25" s="39">
        <v>257954</v>
      </c>
      <c r="D25" s="39">
        <v>306405</v>
      </c>
      <c r="E25" s="39">
        <v>137760</v>
      </c>
      <c r="F25" s="6">
        <f>B25-G25-J25</f>
        <v>105848</v>
      </c>
      <c r="G25" s="36">
        <f t="shared" si="2"/>
        <v>330843</v>
      </c>
      <c r="H25" s="39">
        <v>169022</v>
      </c>
      <c r="I25" s="39">
        <v>161821</v>
      </c>
      <c r="J25" s="36">
        <f t="shared" si="3"/>
        <v>127668</v>
      </c>
      <c r="K25" s="39">
        <v>35215</v>
      </c>
      <c r="L25" s="39">
        <v>92453</v>
      </c>
      <c r="M25" s="39">
        <v>83656</v>
      </c>
    </row>
    <row r="26" spans="1:15" ht="18" customHeight="1" thickBot="1" x14ac:dyDescent="0.3">
      <c r="A26" s="9" t="s">
        <v>33</v>
      </c>
      <c r="B26" s="38">
        <f t="shared" si="1"/>
        <v>162075</v>
      </c>
      <c r="C26" s="39">
        <v>78126</v>
      </c>
      <c r="D26" s="39">
        <v>83949</v>
      </c>
      <c r="E26" s="39">
        <v>30810</v>
      </c>
      <c r="F26" s="6">
        <f t="shared" si="0"/>
        <v>30394</v>
      </c>
      <c r="G26" s="36">
        <f t="shared" si="2"/>
        <v>86637</v>
      </c>
      <c r="H26" s="52">
        <f>H24-H25</f>
        <v>48469</v>
      </c>
      <c r="I26" s="52">
        <f>I24-I25</f>
        <v>38168</v>
      </c>
      <c r="J26" s="39">
        <f>K26+L26</f>
        <v>45044</v>
      </c>
      <c r="K26" s="52">
        <f>K24-K25</f>
        <v>14055</v>
      </c>
      <c r="L26" s="52">
        <f>L24-L25</f>
        <v>30989</v>
      </c>
      <c r="M26" s="39">
        <v>27236</v>
      </c>
    </row>
    <row r="75" spans="1:1" ht="15.75" x14ac:dyDescent="0.25">
      <c r="A75" s="2"/>
    </row>
    <row r="76" spans="1:1" ht="15.75" x14ac:dyDescent="0.25">
      <c r="A76" s="2"/>
    </row>
    <row r="77" spans="1:1" ht="15.75" x14ac:dyDescent="0.25">
      <c r="A77" s="2"/>
    </row>
    <row r="78" spans="1:1" ht="15.75" x14ac:dyDescent="0.25">
      <c r="A78" s="2"/>
    </row>
    <row r="79" spans="1:1" ht="15.75" x14ac:dyDescent="0.25">
      <c r="A79" s="2"/>
    </row>
    <row r="80" spans="1:1" ht="15.75" x14ac:dyDescent="0.25">
      <c r="A80" s="2"/>
    </row>
    <row r="81" spans="1:1" ht="15.75" x14ac:dyDescent="0.25">
      <c r="A81" s="2"/>
    </row>
    <row r="82" spans="1:1" ht="15.75" x14ac:dyDescent="0.25">
      <c r="A82" s="2"/>
    </row>
    <row r="83" spans="1:1" ht="15.75" x14ac:dyDescent="0.25">
      <c r="A83" s="2"/>
    </row>
    <row r="84" spans="1:1" ht="15.75" x14ac:dyDescent="0.25">
      <c r="A84" s="2"/>
    </row>
    <row r="85" spans="1:1" ht="15.75" x14ac:dyDescent="0.25">
      <c r="A85" s="2"/>
    </row>
    <row r="86" spans="1:1" ht="15.75" x14ac:dyDescent="0.25">
      <c r="A86" s="2"/>
    </row>
    <row r="87" spans="1:1" ht="15.75" x14ac:dyDescent="0.25">
      <c r="A87" s="2"/>
    </row>
    <row r="88" spans="1:1" ht="15.75" x14ac:dyDescent="0.25">
      <c r="A88" s="2"/>
    </row>
    <row r="89" spans="1:1" ht="15.75" x14ac:dyDescent="0.25">
      <c r="A89" s="2"/>
    </row>
    <row r="90" spans="1:1" ht="15.75" x14ac:dyDescent="0.25">
      <c r="A90" s="2"/>
    </row>
    <row r="91" spans="1:1" ht="15.75" x14ac:dyDescent="0.25">
      <c r="A91" s="2"/>
    </row>
    <row r="92" spans="1:1" ht="15.75" x14ac:dyDescent="0.25">
      <c r="A92" s="2"/>
    </row>
    <row r="93" spans="1:1" ht="15.75" x14ac:dyDescent="0.25">
      <c r="A93" s="2"/>
    </row>
    <row r="94" spans="1:1" ht="15.75" x14ac:dyDescent="0.25">
      <c r="A94" s="2"/>
    </row>
    <row r="95" spans="1:1" ht="15.75" x14ac:dyDescent="0.25">
      <c r="A95" s="2"/>
    </row>
    <row r="96" spans="1:1" ht="15.75" x14ac:dyDescent="0.25">
      <c r="A96" s="2"/>
    </row>
    <row r="97" spans="1:1" ht="15.75" x14ac:dyDescent="0.25">
      <c r="A97" s="2"/>
    </row>
    <row r="98" spans="1:1" ht="15.75" x14ac:dyDescent="0.25">
      <c r="A98" s="2"/>
    </row>
    <row r="99" spans="1:1" ht="15.75" x14ac:dyDescent="0.25">
      <c r="A99" s="2"/>
    </row>
    <row r="100" spans="1:1" ht="15.75" x14ac:dyDescent="0.25">
      <c r="A100" s="2"/>
    </row>
    <row r="101" spans="1:1" ht="15.75" x14ac:dyDescent="0.25">
      <c r="A101" s="2"/>
    </row>
    <row r="102" spans="1:1" ht="15.75" x14ac:dyDescent="0.25">
      <c r="A102" s="2"/>
    </row>
    <row r="103" spans="1:1" ht="15.75" x14ac:dyDescent="0.25">
      <c r="A103" s="2"/>
    </row>
    <row r="104" spans="1:1" ht="15.75" x14ac:dyDescent="0.25">
      <c r="A104" s="2"/>
    </row>
    <row r="105" spans="1:1" ht="15.75" x14ac:dyDescent="0.25">
      <c r="A105" s="2"/>
    </row>
    <row r="106" spans="1:1" ht="15.75" x14ac:dyDescent="0.25">
      <c r="A106" s="2"/>
    </row>
    <row r="107" spans="1:1" ht="15.75" x14ac:dyDescent="0.25">
      <c r="A107" s="2"/>
    </row>
    <row r="108" spans="1:1" ht="15.75" x14ac:dyDescent="0.25">
      <c r="A108" s="2"/>
    </row>
  </sheetData>
  <mergeCells count="9">
    <mergeCell ref="A1:M1"/>
    <mergeCell ref="A2:A3"/>
    <mergeCell ref="B2:B3"/>
    <mergeCell ref="C2:C3"/>
    <mergeCell ref="D2:E2"/>
    <mergeCell ref="F2:F3"/>
    <mergeCell ref="G2:I2"/>
    <mergeCell ref="J2:L2"/>
    <mergeCell ref="M2:M3"/>
  </mergeCells>
  <pageMargins left="0.23622047244094491" right="0.23622047244094491" top="0.74803149606299213" bottom="0.74803149606299213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8"/>
  <sheetViews>
    <sheetView view="pageBreakPreview" zoomScaleNormal="100" zoomScaleSheetLayoutView="100" workbookViewId="0">
      <selection activeCell="J20" sqref="J20"/>
    </sheetView>
  </sheetViews>
  <sheetFormatPr defaultRowHeight="15" x14ac:dyDescent="0.25"/>
  <cols>
    <col min="1" max="1" width="27.85546875" customWidth="1"/>
    <col min="2" max="15" width="8.5703125" customWidth="1"/>
    <col min="254" max="254" width="27.85546875" customWidth="1"/>
    <col min="255" max="265" width="9.7109375" customWidth="1"/>
    <col min="266" max="266" width="10.28515625" customWidth="1"/>
    <col min="267" max="268" width="9.7109375" customWidth="1"/>
    <col min="269" max="269" width="11.28515625" customWidth="1"/>
    <col min="510" max="510" width="27.85546875" customWidth="1"/>
    <col min="511" max="521" width="9.7109375" customWidth="1"/>
    <col min="522" max="522" width="10.28515625" customWidth="1"/>
    <col min="523" max="524" width="9.7109375" customWidth="1"/>
    <col min="525" max="525" width="11.28515625" customWidth="1"/>
    <col min="766" max="766" width="27.85546875" customWidth="1"/>
    <col min="767" max="777" width="9.7109375" customWidth="1"/>
    <col min="778" max="778" width="10.28515625" customWidth="1"/>
    <col min="779" max="780" width="9.7109375" customWidth="1"/>
    <col min="781" max="781" width="11.28515625" customWidth="1"/>
    <col min="1022" max="1022" width="27.85546875" customWidth="1"/>
    <col min="1023" max="1033" width="9.7109375" customWidth="1"/>
    <col min="1034" max="1034" width="10.28515625" customWidth="1"/>
    <col min="1035" max="1036" width="9.7109375" customWidth="1"/>
    <col min="1037" max="1037" width="11.28515625" customWidth="1"/>
    <col min="1278" max="1278" width="27.85546875" customWidth="1"/>
    <col min="1279" max="1289" width="9.7109375" customWidth="1"/>
    <col min="1290" max="1290" width="10.28515625" customWidth="1"/>
    <col min="1291" max="1292" width="9.7109375" customWidth="1"/>
    <col min="1293" max="1293" width="11.28515625" customWidth="1"/>
    <col min="1534" max="1534" width="27.85546875" customWidth="1"/>
    <col min="1535" max="1545" width="9.7109375" customWidth="1"/>
    <col min="1546" max="1546" width="10.28515625" customWidth="1"/>
    <col min="1547" max="1548" width="9.7109375" customWidth="1"/>
    <col min="1549" max="1549" width="11.28515625" customWidth="1"/>
    <col min="1790" max="1790" width="27.85546875" customWidth="1"/>
    <col min="1791" max="1801" width="9.7109375" customWidth="1"/>
    <col min="1802" max="1802" width="10.28515625" customWidth="1"/>
    <col min="1803" max="1804" width="9.7109375" customWidth="1"/>
    <col min="1805" max="1805" width="11.28515625" customWidth="1"/>
    <col min="2046" max="2046" width="27.85546875" customWidth="1"/>
    <col min="2047" max="2057" width="9.7109375" customWidth="1"/>
    <col min="2058" max="2058" width="10.28515625" customWidth="1"/>
    <col min="2059" max="2060" width="9.7109375" customWidth="1"/>
    <col min="2061" max="2061" width="11.28515625" customWidth="1"/>
    <col min="2302" max="2302" width="27.85546875" customWidth="1"/>
    <col min="2303" max="2313" width="9.7109375" customWidth="1"/>
    <col min="2314" max="2314" width="10.28515625" customWidth="1"/>
    <col min="2315" max="2316" width="9.7109375" customWidth="1"/>
    <col min="2317" max="2317" width="11.28515625" customWidth="1"/>
    <col min="2558" max="2558" width="27.85546875" customWidth="1"/>
    <col min="2559" max="2569" width="9.7109375" customWidth="1"/>
    <col min="2570" max="2570" width="10.28515625" customWidth="1"/>
    <col min="2571" max="2572" width="9.7109375" customWidth="1"/>
    <col min="2573" max="2573" width="11.28515625" customWidth="1"/>
    <col min="2814" max="2814" width="27.85546875" customWidth="1"/>
    <col min="2815" max="2825" width="9.7109375" customWidth="1"/>
    <col min="2826" max="2826" width="10.28515625" customWidth="1"/>
    <col min="2827" max="2828" width="9.7109375" customWidth="1"/>
    <col min="2829" max="2829" width="11.28515625" customWidth="1"/>
    <col min="3070" max="3070" width="27.85546875" customWidth="1"/>
    <col min="3071" max="3081" width="9.7109375" customWidth="1"/>
    <col min="3082" max="3082" width="10.28515625" customWidth="1"/>
    <col min="3083" max="3084" width="9.7109375" customWidth="1"/>
    <col min="3085" max="3085" width="11.28515625" customWidth="1"/>
    <col min="3326" max="3326" width="27.85546875" customWidth="1"/>
    <col min="3327" max="3337" width="9.7109375" customWidth="1"/>
    <col min="3338" max="3338" width="10.28515625" customWidth="1"/>
    <col min="3339" max="3340" width="9.7109375" customWidth="1"/>
    <col min="3341" max="3341" width="11.28515625" customWidth="1"/>
    <col min="3582" max="3582" width="27.85546875" customWidth="1"/>
    <col min="3583" max="3593" width="9.7109375" customWidth="1"/>
    <col min="3594" max="3594" width="10.28515625" customWidth="1"/>
    <col min="3595" max="3596" width="9.7109375" customWidth="1"/>
    <col min="3597" max="3597" width="11.28515625" customWidth="1"/>
    <col min="3838" max="3838" width="27.85546875" customWidth="1"/>
    <col min="3839" max="3849" width="9.7109375" customWidth="1"/>
    <col min="3850" max="3850" width="10.28515625" customWidth="1"/>
    <col min="3851" max="3852" width="9.7109375" customWidth="1"/>
    <col min="3853" max="3853" width="11.28515625" customWidth="1"/>
    <col min="4094" max="4094" width="27.85546875" customWidth="1"/>
    <col min="4095" max="4105" width="9.7109375" customWidth="1"/>
    <col min="4106" max="4106" width="10.28515625" customWidth="1"/>
    <col min="4107" max="4108" width="9.7109375" customWidth="1"/>
    <col min="4109" max="4109" width="11.28515625" customWidth="1"/>
    <col min="4350" max="4350" width="27.85546875" customWidth="1"/>
    <col min="4351" max="4361" width="9.7109375" customWidth="1"/>
    <col min="4362" max="4362" width="10.28515625" customWidth="1"/>
    <col min="4363" max="4364" width="9.7109375" customWidth="1"/>
    <col min="4365" max="4365" width="11.28515625" customWidth="1"/>
    <col min="4606" max="4606" width="27.85546875" customWidth="1"/>
    <col min="4607" max="4617" width="9.7109375" customWidth="1"/>
    <col min="4618" max="4618" width="10.28515625" customWidth="1"/>
    <col min="4619" max="4620" width="9.7109375" customWidth="1"/>
    <col min="4621" max="4621" width="11.28515625" customWidth="1"/>
    <col min="4862" max="4862" width="27.85546875" customWidth="1"/>
    <col min="4863" max="4873" width="9.7109375" customWidth="1"/>
    <col min="4874" max="4874" width="10.28515625" customWidth="1"/>
    <col min="4875" max="4876" width="9.7109375" customWidth="1"/>
    <col min="4877" max="4877" width="11.28515625" customWidth="1"/>
    <col min="5118" max="5118" width="27.85546875" customWidth="1"/>
    <col min="5119" max="5129" width="9.7109375" customWidth="1"/>
    <col min="5130" max="5130" width="10.28515625" customWidth="1"/>
    <col min="5131" max="5132" width="9.7109375" customWidth="1"/>
    <col min="5133" max="5133" width="11.28515625" customWidth="1"/>
    <col min="5374" max="5374" width="27.85546875" customWidth="1"/>
    <col min="5375" max="5385" width="9.7109375" customWidth="1"/>
    <col min="5386" max="5386" width="10.28515625" customWidth="1"/>
    <col min="5387" max="5388" width="9.7109375" customWidth="1"/>
    <col min="5389" max="5389" width="11.28515625" customWidth="1"/>
    <col min="5630" max="5630" width="27.85546875" customWidth="1"/>
    <col min="5631" max="5641" width="9.7109375" customWidth="1"/>
    <col min="5642" max="5642" width="10.28515625" customWidth="1"/>
    <col min="5643" max="5644" width="9.7109375" customWidth="1"/>
    <col min="5645" max="5645" width="11.28515625" customWidth="1"/>
    <col min="5886" max="5886" width="27.85546875" customWidth="1"/>
    <col min="5887" max="5897" width="9.7109375" customWidth="1"/>
    <col min="5898" max="5898" width="10.28515625" customWidth="1"/>
    <col min="5899" max="5900" width="9.7109375" customWidth="1"/>
    <col min="5901" max="5901" width="11.28515625" customWidth="1"/>
    <col min="6142" max="6142" width="27.85546875" customWidth="1"/>
    <col min="6143" max="6153" width="9.7109375" customWidth="1"/>
    <col min="6154" max="6154" width="10.28515625" customWidth="1"/>
    <col min="6155" max="6156" width="9.7109375" customWidth="1"/>
    <col min="6157" max="6157" width="11.28515625" customWidth="1"/>
    <col min="6398" max="6398" width="27.85546875" customWidth="1"/>
    <col min="6399" max="6409" width="9.7109375" customWidth="1"/>
    <col min="6410" max="6410" width="10.28515625" customWidth="1"/>
    <col min="6411" max="6412" width="9.7109375" customWidth="1"/>
    <col min="6413" max="6413" width="11.28515625" customWidth="1"/>
    <col min="6654" max="6654" width="27.85546875" customWidth="1"/>
    <col min="6655" max="6665" width="9.7109375" customWidth="1"/>
    <col min="6666" max="6666" width="10.28515625" customWidth="1"/>
    <col min="6667" max="6668" width="9.7109375" customWidth="1"/>
    <col min="6669" max="6669" width="11.28515625" customWidth="1"/>
    <col min="6910" max="6910" width="27.85546875" customWidth="1"/>
    <col min="6911" max="6921" width="9.7109375" customWidth="1"/>
    <col min="6922" max="6922" width="10.28515625" customWidth="1"/>
    <col min="6923" max="6924" width="9.7109375" customWidth="1"/>
    <col min="6925" max="6925" width="11.28515625" customWidth="1"/>
    <col min="7166" max="7166" width="27.85546875" customWidth="1"/>
    <col min="7167" max="7177" width="9.7109375" customWidth="1"/>
    <col min="7178" max="7178" width="10.28515625" customWidth="1"/>
    <col min="7179" max="7180" width="9.7109375" customWidth="1"/>
    <col min="7181" max="7181" width="11.28515625" customWidth="1"/>
    <col min="7422" max="7422" width="27.85546875" customWidth="1"/>
    <col min="7423" max="7433" width="9.7109375" customWidth="1"/>
    <col min="7434" max="7434" width="10.28515625" customWidth="1"/>
    <col min="7435" max="7436" width="9.7109375" customWidth="1"/>
    <col min="7437" max="7437" width="11.28515625" customWidth="1"/>
    <col min="7678" max="7678" width="27.85546875" customWidth="1"/>
    <col min="7679" max="7689" width="9.7109375" customWidth="1"/>
    <col min="7690" max="7690" width="10.28515625" customWidth="1"/>
    <col min="7691" max="7692" width="9.7109375" customWidth="1"/>
    <col min="7693" max="7693" width="11.28515625" customWidth="1"/>
    <col min="7934" max="7934" width="27.85546875" customWidth="1"/>
    <col min="7935" max="7945" width="9.7109375" customWidth="1"/>
    <col min="7946" max="7946" width="10.28515625" customWidth="1"/>
    <col min="7947" max="7948" width="9.7109375" customWidth="1"/>
    <col min="7949" max="7949" width="11.28515625" customWidth="1"/>
    <col min="8190" max="8190" width="27.85546875" customWidth="1"/>
    <col min="8191" max="8201" width="9.7109375" customWidth="1"/>
    <col min="8202" max="8202" width="10.28515625" customWidth="1"/>
    <col min="8203" max="8204" width="9.7109375" customWidth="1"/>
    <col min="8205" max="8205" width="11.28515625" customWidth="1"/>
    <col min="8446" max="8446" width="27.85546875" customWidth="1"/>
    <col min="8447" max="8457" width="9.7109375" customWidth="1"/>
    <col min="8458" max="8458" width="10.28515625" customWidth="1"/>
    <col min="8459" max="8460" width="9.7109375" customWidth="1"/>
    <col min="8461" max="8461" width="11.28515625" customWidth="1"/>
    <col min="8702" max="8702" width="27.85546875" customWidth="1"/>
    <col min="8703" max="8713" width="9.7109375" customWidth="1"/>
    <col min="8714" max="8714" width="10.28515625" customWidth="1"/>
    <col min="8715" max="8716" width="9.7109375" customWidth="1"/>
    <col min="8717" max="8717" width="11.28515625" customWidth="1"/>
    <col min="8958" max="8958" width="27.85546875" customWidth="1"/>
    <col min="8959" max="8969" width="9.7109375" customWidth="1"/>
    <col min="8970" max="8970" width="10.28515625" customWidth="1"/>
    <col min="8971" max="8972" width="9.7109375" customWidth="1"/>
    <col min="8973" max="8973" width="11.28515625" customWidth="1"/>
    <col min="9214" max="9214" width="27.85546875" customWidth="1"/>
    <col min="9215" max="9225" width="9.7109375" customWidth="1"/>
    <col min="9226" max="9226" width="10.28515625" customWidth="1"/>
    <col min="9227" max="9228" width="9.7109375" customWidth="1"/>
    <col min="9229" max="9229" width="11.28515625" customWidth="1"/>
    <col min="9470" max="9470" width="27.85546875" customWidth="1"/>
    <col min="9471" max="9481" width="9.7109375" customWidth="1"/>
    <col min="9482" max="9482" width="10.28515625" customWidth="1"/>
    <col min="9483" max="9484" width="9.7109375" customWidth="1"/>
    <col min="9485" max="9485" width="11.28515625" customWidth="1"/>
    <col min="9726" max="9726" width="27.85546875" customWidth="1"/>
    <col min="9727" max="9737" width="9.7109375" customWidth="1"/>
    <col min="9738" max="9738" width="10.28515625" customWidth="1"/>
    <col min="9739" max="9740" width="9.7109375" customWidth="1"/>
    <col min="9741" max="9741" width="11.28515625" customWidth="1"/>
    <col min="9982" max="9982" width="27.85546875" customWidth="1"/>
    <col min="9983" max="9993" width="9.7109375" customWidth="1"/>
    <col min="9994" max="9994" width="10.28515625" customWidth="1"/>
    <col min="9995" max="9996" width="9.7109375" customWidth="1"/>
    <col min="9997" max="9997" width="11.28515625" customWidth="1"/>
    <col min="10238" max="10238" width="27.85546875" customWidth="1"/>
    <col min="10239" max="10249" width="9.7109375" customWidth="1"/>
    <col min="10250" max="10250" width="10.28515625" customWidth="1"/>
    <col min="10251" max="10252" width="9.7109375" customWidth="1"/>
    <col min="10253" max="10253" width="11.28515625" customWidth="1"/>
    <col min="10494" max="10494" width="27.85546875" customWidth="1"/>
    <col min="10495" max="10505" width="9.7109375" customWidth="1"/>
    <col min="10506" max="10506" width="10.28515625" customWidth="1"/>
    <col min="10507" max="10508" width="9.7109375" customWidth="1"/>
    <col min="10509" max="10509" width="11.28515625" customWidth="1"/>
    <col min="10750" max="10750" width="27.85546875" customWidth="1"/>
    <col min="10751" max="10761" width="9.7109375" customWidth="1"/>
    <col min="10762" max="10762" width="10.28515625" customWidth="1"/>
    <col min="10763" max="10764" width="9.7109375" customWidth="1"/>
    <col min="10765" max="10765" width="11.28515625" customWidth="1"/>
    <col min="11006" max="11006" width="27.85546875" customWidth="1"/>
    <col min="11007" max="11017" width="9.7109375" customWidth="1"/>
    <col min="11018" max="11018" width="10.28515625" customWidth="1"/>
    <col min="11019" max="11020" width="9.7109375" customWidth="1"/>
    <col min="11021" max="11021" width="11.28515625" customWidth="1"/>
    <col min="11262" max="11262" width="27.85546875" customWidth="1"/>
    <col min="11263" max="11273" width="9.7109375" customWidth="1"/>
    <col min="11274" max="11274" width="10.28515625" customWidth="1"/>
    <col min="11275" max="11276" width="9.7109375" customWidth="1"/>
    <col min="11277" max="11277" width="11.28515625" customWidth="1"/>
    <col min="11518" max="11518" width="27.85546875" customWidth="1"/>
    <col min="11519" max="11529" width="9.7109375" customWidth="1"/>
    <col min="11530" max="11530" width="10.28515625" customWidth="1"/>
    <col min="11531" max="11532" width="9.7109375" customWidth="1"/>
    <col min="11533" max="11533" width="11.28515625" customWidth="1"/>
    <col min="11774" max="11774" width="27.85546875" customWidth="1"/>
    <col min="11775" max="11785" width="9.7109375" customWidth="1"/>
    <col min="11786" max="11786" width="10.28515625" customWidth="1"/>
    <col min="11787" max="11788" width="9.7109375" customWidth="1"/>
    <col min="11789" max="11789" width="11.28515625" customWidth="1"/>
    <col min="12030" max="12030" width="27.85546875" customWidth="1"/>
    <col min="12031" max="12041" width="9.7109375" customWidth="1"/>
    <col min="12042" max="12042" width="10.28515625" customWidth="1"/>
    <col min="12043" max="12044" width="9.7109375" customWidth="1"/>
    <col min="12045" max="12045" width="11.28515625" customWidth="1"/>
    <col min="12286" max="12286" width="27.85546875" customWidth="1"/>
    <col min="12287" max="12297" width="9.7109375" customWidth="1"/>
    <col min="12298" max="12298" width="10.28515625" customWidth="1"/>
    <col min="12299" max="12300" width="9.7109375" customWidth="1"/>
    <col min="12301" max="12301" width="11.28515625" customWidth="1"/>
    <col min="12542" max="12542" width="27.85546875" customWidth="1"/>
    <col min="12543" max="12553" width="9.7109375" customWidth="1"/>
    <col min="12554" max="12554" width="10.28515625" customWidth="1"/>
    <col min="12555" max="12556" width="9.7109375" customWidth="1"/>
    <col min="12557" max="12557" width="11.28515625" customWidth="1"/>
    <col min="12798" max="12798" width="27.85546875" customWidth="1"/>
    <col min="12799" max="12809" width="9.7109375" customWidth="1"/>
    <col min="12810" max="12810" width="10.28515625" customWidth="1"/>
    <col min="12811" max="12812" width="9.7109375" customWidth="1"/>
    <col min="12813" max="12813" width="11.28515625" customWidth="1"/>
    <col min="13054" max="13054" width="27.85546875" customWidth="1"/>
    <col min="13055" max="13065" width="9.7109375" customWidth="1"/>
    <col min="13066" max="13066" width="10.28515625" customWidth="1"/>
    <col min="13067" max="13068" width="9.7109375" customWidth="1"/>
    <col min="13069" max="13069" width="11.28515625" customWidth="1"/>
    <col min="13310" max="13310" width="27.85546875" customWidth="1"/>
    <col min="13311" max="13321" width="9.7109375" customWidth="1"/>
    <col min="13322" max="13322" width="10.28515625" customWidth="1"/>
    <col min="13323" max="13324" width="9.7109375" customWidth="1"/>
    <col min="13325" max="13325" width="11.28515625" customWidth="1"/>
    <col min="13566" max="13566" width="27.85546875" customWidth="1"/>
    <col min="13567" max="13577" width="9.7109375" customWidth="1"/>
    <col min="13578" max="13578" width="10.28515625" customWidth="1"/>
    <col min="13579" max="13580" width="9.7109375" customWidth="1"/>
    <col min="13581" max="13581" width="11.28515625" customWidth="1"/>
    <col min="13822" max="13822" width="27.85546875" customWidth="1"/>
    <col min="13823" max="13833" width="9.7109375" customWidth="1"/>
    <col min="13834" max="13834" width="10.28515625" customWidth="1"/>
    <col min="13835" max="13836" width="9.7109375" customWidth="1"/>
    <col min="13837" max="13837" width="11.28515625" customWidth="1"/>
    <col min="14078" max="14078" width="27.85546875" customWidth="1"/>
    <col min="14079" max="14089" width="9.7109375" customWidth="1"/>
    <col min="14090" max="14090" width="10.28515625" customWidth="1"/>
    <col min="14091" max="14092" width="9.7109375" customWidth="1"/>
    <col min="14093" max="14093" width="11.28515625" customWidth="1"/>
    <col min="14334" max="14334" width="27.85546875" customWidth="1"/>
    <col min="14335" max="14345" width="9.7109375" customWidth="1"/>
    <col min="14346" max="14346" width="10.28515625" customWidth="1"/>
    <col min="14347" max="14348" width="9.7109375" customWidth="1"/>
    <col min="14349" max="14349" width="11.28515625" customWidth="1"/>
    <col min="14590" max="14590" width="27.85546875" customWidth="1"/>
    <col min="14591" max="14601" width="9.7109375" customWidth="1"/>
    <col min="14602" max="14602" width="10.28515625" customWidth="1"/>
    <col min="14603" max="14604" width="9.7109375" customWidth="1"/>
    <col min="14605" max="14605" width="11.28515625" customWidth="1"/>
    <col min="14846" max="14846" width="27.85546875" customWidth="1"/>
    <col min="14847" max="14857" width="9.7109375" customWidth="1"/>
    <col min="14858" max="14858" width="10.28515625" customWidth="1"/>
    <col min="14859" max="14860" width="9.7109375" customWidth="1"/>
    <col min="14861" max="14861" width="11.28515625" customWidth="1"/>
    <col min="15102" max="15102" width="27.85546875" customWidth="1"/>
    <col min="15103" max="15113" width="9.7109375" customWidth="1"/>
    <col min="15114" max="15114" width="10.28515625" customWidth="1"/>
    <col min="15115" max="15116" width="9.7109375" customWidth="1"/>
    <col min="15117" max="15117" width="11.28515625" customWidth="1"/>
    <col min="15358" max="15358" width="27.85546875" customWidth="1"/>
    <col min="15359" max="15369" width="9.7109375" customWidth="1"/>
    <col min="15370" max="15370" width="10.28515625" customWidth="1"/>
    <col min="15371" max="15372" width="9.7109375" customWidth="1"/>
    <col min="15373" max="15373" width="11.28515625" customWidth="1"/>
    <col min="15614" max="15614" width="27.85546875" customWidth="1"/>
    <col min="15615" max="15625" width="9.7109375" customWidth="1"/>
    <col min="15626" max="15626" width="10.28515625" customWidth="1"/>
    <col min="15627" max="15628" width="9.7109375" customWidth="1"/>
    <col min="15629" max="15629" width="11.28515625" customWidth="1"/>
    <col min="15870" max="15870" width="27.85546875" customWidth="1"/>
    <col min="15871" max="15881" width="9.7109375" customWidth="1"/>
    <col min="15882" max="15882" width="10.28515625" customWidth="1"/>
    <col min="15883" max="15884" width="9.7109375" customWidth="1"/>
    <col min="15885" max="15885" width="11.28515625" customWidth="1"/>
    <col min="16126" max="16126" width="27.85546875" customWidth="1"/>
    <col min="16127" max="16137" width="9.7109375" customWidth="1"/>
    <col min="16138" max="16138" width="10.28515625" customWidth="1"/>
    <col min="16139" max="16140" width="9.7109375" customWidth="1"/>
    <col min="16141" max="16141" width="11.28515625" customWidth="1"/>
  </cols>
  <sheetData>
    <row r="1" spans="1:15" ht="33" customHeight="1" x14ac:dyDescent="0.25">
      <c r="A1" s="62" t="s">
        <v>56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ht="15.75" x14ac:dyDescent="0.25">
      <c r="A2" s="63" t="s">
        <v>0</v>
      </c>
      <c r="B2" s="63" t="s">
        <v>34</v>
      </c>
      <c r="C2" s="63"/>
      <c r="D2" s="63"/>
      <c r="E2" s="63"/>
      <c r="F2" s="63"/>
      <c r="G2" s="61" t="s">
        <v>35</v>
      </c>
      <c r="H2" s="61"/>
      <c r="I2" s="61"/>
      <c r="J2" s="61"/>
      <c r="K2" s="61"/>
      <c r="L2" s="61" t="s">
        <v>36</v>
      </c>
      <c r="M2" s="61" t="s">
        <v>37</v>
      </c>
      <c r="N2" s="61" t="s">
        <v>38</v>
      </c>
      <c r="O2" s="61"/>
    </row>
    <row r="3" spans="1:15" ht="15.75" x14ac:dyDescent="0.25">
      <c r="A3" s="63"/>
      <c r="B3" s="61" t="s">
        <v>39</v>
      </c>
      <c r="C3" s="61" t="s">
        <v>38</v>
      </c>
      <c r="D3" s="61"/>
      <c r="E3" s="61"/>
      <c r="F3" s="61"/>
      <c r="G3" s="61" t="s">
        <v>39</v>
      </c>
      <c r="H3" s="61"/>
      <c r="I3" s="61"/>
      <c r="J3" s="61" t="s">
        <v>40</v>
      </c>
      <c r="K3" s="61"/>
      <c r="L3" s="61"/>
      <c r="M3" s="61"/>
      <c r="N3" s="61" t="s">
        <v>41</v>
      </c>
      <c r="O3" s="61" t="s">
        <v>42</v>
      </c>
    </row>
    <row r="4" spans="1:15" ht="31.5" x14ac:dyDescent="0.25">
      <c r="A4" s="63"/>
      <c r="B4" s="61"/>
      <c r="C4" s="34" t="s">
        <v>43</v>
      </c>
      <c r="D4" s="34" t="s">
        <v>44</v>
      </c>
      <c r="E4" s="34" t="s">
        <v>45</v>
      </c>
      <c r="F4" s="34" t="s">
        <v>46</v>
      </c>
      <c r="G4" s="34" t="s">
        <v>47</v>
      </c>
      <c r="H4" s="34" t="s">
        <v>48</v>
      </c>
      <c r="I4" s="34" t="s">
        <v>49</v>
      </c>
      <c r="J4" s="34" t="s">
        <v>50</v>
      </c>
      <c r="K4" s="34" t="s">
        <v>51</v>
      </c>
      <c r="L4" s="61"/>
      <c r="M4" s="61"/>
      <c r="N4" s="61"/>
      <c r="O4" s="61"/>
    </row>
    <row r="5" spans="1:15" s="7" customFormat="1" ht="15.75" x14ac:dyDescent="0.25">
      <c r="A5" s="21" t="s">
        <v>11</v>
      </c>
      <c r="B5" s="43">
        <f t="shared" ref="B5:B27" si="0">G5+M5</f>
        <v>2084</v>
      </c>
      <c r="C5" s="22">
        <v>59</v>
      </c>
      <c r="D5" s="22">
        <v>99</v>
      </c>
      <c r="E5" s="22">
        <v>71</v>
      </c>
      <c r="F5" s="22">
        <v>73</v>
      </c>
      <c r="G5" s="49">
        <f t="shared" ref="G5:G27" si="1">H5+I5</f>
        <v>341</v>
      </c>
      <c r="H5" s="23">
        <v>162</v>
      </c>
      <c r="I5" s="23">
        <v>179</v>
      </c>
      <c r="J5" s="22">
        <v>147</v>
      </c>
      <c r="K5" s="22">
        <v>102</v>
      </c>
      <c r="L5" s="24">
        <f>лист1!B4-лист2!B5</f>
        <v>8281</v>
      </c>
      <c r="M5" s="43">
        <v>1743</v>
      </c>
      <c r="N5" s="49">
        <v>866</v>
      </c>
      <c r="O5" s="49">
        <v>877</v>
      </c>
    </row>
    <row r="6" spans="1:15" s="7" customFormat="1" ht="15.75" x14ac:dyDescent="0.25">
      <c r="A6" s="21" t="s">
        <v>12</v>
      </c>
      <c r="B6" s="43">
        <f t="shared" si="0"/>
        <v>4113</v>
      </c>
      <c r="C6" s="22">
        <v>223</v>
      </c>
      <c r="D6" s="22">
        <v>200</v>
      </c>
      <c r="E6" s="22">
        <v>182</v>
      </c>
      <c r="F6" s="22">
        <v>188</v>
      </c>
      <c r="G6" s="49">
        <f t="shared" si="1"/>
        <v>548</v>
      </c>
      <c r="H6" s="23">
        <v>285</v>
      </c>
      <c r="I6" s="23">
        <v>263</v>
      </c>
      <c r="J6" s="22">
        <v>234</v>
      </c>
      <c r="K6" s="22">
        <v>165</v>
      </c>
      <c r="L6" s="24">
        <f>лист1!B5-лист2!B6</f>
        <v>12181</v>
      </c>
      <c r="M6" s="43">
        <v>3565</v>
      </c>
      <c r="N6" s="26">
        <v>1845</v>
      </c>
      <c r="O6" s="26">
        <v>1720</v>
      </c>
    </row>
    <row r="7" spans="1:15" s="7" customFormat="1" ht="15.75" x14ac:dyDescent="0.25">
      <c r="A7" s="21" t="s">
        <v>13</v>
      </c>
      <c r="B7" s="43">
        <f t="shared" si="0"/>
        <v>2870</v>
      </c>
      <c r="C7" s="22">
        <v>110</v>
      </c>
      <c r="D7" s="22">
        <v>113</v>
      </c>
      <c r="E7" s="22">
        <v>107</v>
      </c>
      <c r="F7" s="22">
        <v>134</v>
      </c>
      <c r="G7" s="49">
        <f t="shared" si="1"/>
        <v>456</v>
      </c>
      <c r="H7" s="23">
        <v>267</v>
      </c>
      <c r="I7" s="23">
        <v>189</v>
      </c>
      <c r="J7" s="22">
        <v>182</v>
      </c>
      <c r="K7" s="22">
        <v>151</v>
      </c>
      <c r="L7" s="24">
        <f>лист1!B6-лист2!B7</f>
        <v>12380</v>
      </c>
      <c r="M7" s="43">
        <v>2414</v>
      </c>
      <c r="N7" s="26">
        <v>1272</v>
      </c>
      <c r="O7" s="26">
        <v>1142</v>
      </c>
    </row>
    <row r="8" spans="1:15" s="7" customFormat="1" ht="15.75" x14ac:dyDescent="0.25">
      <c r="A8" s="21" t="s">
        <v>14</v>
      </c>
      <c r="B8" s="43">
        <f t="shared" si="0"/>
        <v>1392</v>
      </c>
      <c r="C8" s="22">
        <v>51</v>
      </c>
      <c r="D8" s="22">
        <v>73</v>
      </c>
      <c r="E8" s="22">
        <v>56</v>
      </c>
      <c r="F8" s="22">
        <v>50</v>
      </c>
      <c r="G8" s="49">
        <f t="shared" si="1"/>
        <v>246</v>
      </c>
      <c r="H8" s="23">
        <v>125</v>
      </c>
      <c r="I8" s="23">
        <v>121</v>
      </c>
      <c r="J8" s="25">
        <v>93</v>
      </c>
      <c r="K8" s="25">
        <v>72</v>
      </c>
      <c r="L8" s="24">
        <f>лист1!B7-лист2!B8</f>
        <v>6179</v>
      </c>
      <c r="M8" s="43">
        <v>1146</v>
      </c>
      <c r="N8" s="26">
        <v>590</v>
      </c>
      <c r="O8" s="26">
        <v>556</v>
      </c>
    </row>
    <row r="9" spans="1:15" s="7" customFormat="1" ht="15.75" x14ac:dyDescent="0.25">
      <c r="A9" s="21" t="s">
        <v>15</v>
      </c>
      <c r="B9" s="43">
        <f t="shared" si="0"/>
        <v>3804</v>
      </c>
      <c r="C9" s="22">
        <v>186</v>
      </c>
      <c r="D9" s="22">
        <v>183</v>
      </c>
      <c r="E9" s="22">
        <v>177</v>
      </c>
      <c r="F9" s="22">
        <v>181</v>
      </c>
      <c r="G9" s="49">
        <f t="shared" si="1"/>
        <v>556</v>
      </c>
      <c r="H9" s="23">
        <v>302</v>
      </c>
      <c r="I9" s="23">
        <v>254</v>
      </c>
      <c r="J9" s="22">
        <v>229</v>
      </c>
      <c r="K9" s="22">
        <v>149</v>
      </c>
      <c r="L9" s="24">
        <f>лист1!B8-лист2!B9</f>
        <v>14734</v>
      </c>
      <c r="M9" s="43">
        <v>3248</v>
      </c>
      <c r="N9" s="49">
        <v>1639</v>
      </c>
      <c r="O9" s="49">
        <v>1609</v>
      </c>
    </row>
    <row r="10" spans="1:15" s="7" customFormat="1" ht="15.75" x14ac:dyDescent="0.25">
      <c r="A10" s="21" t="s">
        <v>16</v>
      </c>
      <c r="B10" s="43">
        <f t="shared" si="0"/>
        <v>7684</v>
      </c>
      <c r="C10" s="22">
        <v>319</v>
      </c>
      <c r="D10" s="22">
        <v>288</v>
      </c>
      <c r="E10" s="22">
        <v>333</v>
      </c>
      <c r="F10" s="22">
        <v>334</v>
      </c>
      <c r="G10" s="49">
        <f t="shared" si="1"/>
        <v>1288</v>
      </c>
      <c r="H10" s="23">
        <v>627</v>
      </c>
      <c r="I10" s="23">
        <v>661</v>
      </c>
      <c r="J10" s="22">
        <v>474</v>
      </c>
      <c r="K10" s="22">
        <v>450</v>
      </c>
      <c r="L10" s="24">
        <f>лист1!B9-лист2!B10</f>
        <v>35112</v>
      </c>
      <c r="M10" s="43">
        <v>6396</v>
      </c>
      <c r="N10" s="49">
        <v>3273</v>
      </c>
      <c r="O10" s="49">
        <v>3123</v>
      </c>
    </row>
    <row r="11" spans="1:15" s="7" customFormat="1" ht="15.75" x14ac:dyDescent="0.25">
      <c r="A11" s="21" t="s">
        <v>17</v>
      </c>
      <c r="B11" s="43">
        <f t="shared" si="0"/>
        <v>3410</v>
      </c>
      <c r="C11" s="22">
        <v>134</v>
      </c>
      <c r="D11" s="22">
        <v>153</v>
      </c>
      <c r="E11" s="22">
        <v>127</v>
      </c>
      <c r="F11" s="22">
        <v>145</v>
      </c>
      <c r="G11" s="49">
        <f t="shared" si="1"/>
        <v>545</v>
      </c>
      <c r="H11" s="23">
        <v>258</v>
      </c>
      <c r="I11" s="23">
        <v>287</v>
      </c>
      <c r="J11" s="22">
        <v>230</v>
      </c>
      <c r="K11" s="22">
        <v>162</v>
      </c>
      <c r="L11" s="24">
        <f>лист1!B10-лист2!B11</f>
        <v>14008</v>
      </c>
      <c r="M11" s="43">
        <v>2865</v>
      </c>
      <c r="N11" s="49">
        <v>1476</v>
      </c>
      <c r="O11" s="49">
        <v>1389</v>
      </c>
    </row>
    <row r="12" spans="1:15" s="7" customFormat="1" ht="15.75" x14ac:dyDescent="0.25">
      <c r="A12" s="21" t="s">
        <v>18</v>
      </c>
      <c r="B12" s="43">
        <f t="shared" si="0"/>
        <v>6897</v>
      </c>
      <c r="C12" s="22">
        <v>317</v>
      </c>
      <c r="D12" s="22">
        <v>249</v>
      </c>
      <c r="E12" s="22">
        <v>289</v>
      </c>
      <c r="F12" s="22">
        <v>275</v>
      </c>
      <c r="G12" s="49">
        <f t="shared" si="1"/>
        <v>1234</v>
      </c>
      <c r="H12" s="23">
        <v>683</v>
      </c>
      <c r="I12" s="23">
        <v>551</v>
      </c>
      <c r="J12" s="22">
        <v>416</v>
      </c>
      <c r="K12" s="22">
        <v>426</v>
      </c>
      <c r="L12" s="24">
        <f>лист1!B11-лист2!B12</f>
        <v>27320</v>
      </c>
      <c r="M12" s="43">
        <v>5663</v>
      </c>
      <c r="N12" s="49">
        <v>2850</v>
      </c>
      <c r="O12" s="49">
        <v>2813</v>
      </c>
    </row>
    <row r="13" spans="1:15" s="7" customFormat="1" ht="15.75" x14ac:dyDescent="0.25">
      <c r="A13" s="21" t="s">
        <v>19</v>
      </c>
      <c r="B13" s="43">
        <f t="shared" si="0"/>
        <v>4908</v>
      </c>
      <c r="C13" s="22">
        <v>204</v>
      </c>
      <c r="D13" s="22">
        <v>203</v>
      </c>
      <c r="E13" s="22">
        <v>188</v>
      </c>
      <c r="F13" s="22">
        <v>218</v>
      </c>
      <c r="G13" s="49">
        <f t="shared" si="1"/>
        <v>702</v>
      </c>
      <c r="H13" s="23">
        <v>339</v>
      </c>
      <c r="I13" s="23">
        <v>363</v>
      </c>
      <c r="J13" s="22">
        <v>255</v>
      </c>
      <c r="K13" s="22">
        <v>211</v>
      </c>
      <c r="L13" s="24">
        <f>лист1!B12-лист2!B13</f>
        <v>16524</v>
      </c>
      <c r="M13" s="43">
        <v>4206</v>
      </c>
      <c r="N13" s="49">
        <v>2145</v>
      </c>
      <c r="O13" s="49">
        <v>2061</v>
      </c>
    </row>
    <row r="14" spans="1:15" s="7" customFormat="1" ht="15.75" x14ac:dyDescent="0.25">
      <c r="A14" s="21" t="s">
        <v>20</v>
      </c>
      <c r="B14" s="43">
        <f t="shared" si="0"/>
        <v>2338</v>
      </c>
      <c r="C14" s="22">
        <v>121</v>
      </c>
      <c r="D14" s="22">
        <v>94</v>
      </c>
      <c r="E14" s="22">
        <v>89</v>
      </c>
      <c r="F14" s="22">
        <v>128</v>
      </c>
      <c r="G14" s="49">
        <f t="shared" si="1"/>
        <v>326</v>
      </c>
      <c r="H14" s="23">
        <v>180</v>
      </c>
      <c r="I14" s="23">
        <v>146</v>
      </c>
      <c r="J14" s="22">
        <v>143</v>
      </c>
      <c r="K14" s="22">
        <v>91</v>
      </c>
      <c r="L14" s="24">
        <f>лист1!B13-лист2!B14</f>
        <v>9415</v>
      </c>
      <c r="M14" s="43">
        <v>2012</v>
      </c>
      <c r="N14" s="49">
        <v>1037</v>
      </c>
      <c r="O14" s="49">
        <v>975</v>
      </c>
    </row>
    <row r="15" spans="1:15" s="7" customFormat="1" ht="15.75" x14ac:dyDescent="0.25">
      <c r="A15" s="21" t="s">
        <v>21</v>
      </c>
      <c r="B15" s="43">
        <f t="shared" si="0"/>
        <v>1693</v>
      </c>
      <c r="C15" s="22">
        <v>49</v>
      </c>
      <c r="D15" s="22">
        <v>61</v>
      </c>
      <c r="E15" s="22">
        <v>59</v>
      </c>
      <c r="F15" s="22">
        <v>68</v>
      </c>
      <c r="G15" s="49">
        <f t="shared" si="1"/>
        <v>292</v>
      </c>
      <c r="H15" s="23">
        <v>152</v>
      </c>
      <c r="I15" s="23">
        <v>140</v>
      </c>
      <c r="J15" s="22">
        <v>129</v>
      </c>
      <c r="K15" s="22">
        <v>79</v>
      </c>
      <c r="L15" s="24">
        <f>лист1!B14-лист2!B15</f>
        <v>7983</v>
      </c>
      <c r="M15" s="43">
        <v>1401</v>
      </c>
      <c r="N15" s="49">
        <v>711</v>
      </c>
      <c r="O15" s="49">
        <v>690</v>
      </c>
    </row>
    <row r="16" spans="1:15" s="7" customFormat="1" ht="15.75" x14ac:dyDescent="0.25">
      <c r="A16" s="21" t="s">
        <v>22</v>
      </c>
      <c r="B16" s="43">
        <f t="shared" si="0"/>
        <v>2721</v>
      </c>
      <c r="C16" s="22">
        <v>102</v>
      </c>
      <c r="D16" s="22">
        <v>93</v>
      </c>
      <c r="E16" s="22">
        <v>107</v>
      </c>
      <c r="F16" s="22">
        <v>100</v>
      </c>
      <c r="G16" s="49">
        <f t="shared" si="1"/>
        <v>427</v>
      </c>
      <c r="H16" s="23">
        <v>225</v>
      </c>
      <c r="I16" s="23">
        <v>202</v>
      </c>
      <c r="J16" s="22">
        <v>174</v>
      </c>
      <c r="K16" s="22">
        <v>124</v>
      </c>
      <c r="L16" s="24">
        <f>лист1!B15-лист2!B16</f>
        <v>9808</v>
      </c>
      <c r="M16" s="43">
        <v>2294</v>
      </c>
      <c r="N16" s="49">
        <v>1157</v>
      </c>
      <c r="O16" s="49">
        <v>1137</v>
      </c>
    </row>
    <row r="17" spans="1:16" s="7" customFormat="1" ht="15.75" x14ac:dyDescent="0.25">
      <c r="A17" s="21" t="s">
        <v>23</v>
      </c>
      <c r="B17" s="43">
        <f t="shared" si="0"/>
        <v>8541</v>
      </c>
      <c r="C17" s="22">
        <v>342</v>
      </c>
      <c r="D17" s="22">
        <v>350</v>
      </c>
      <c r="E17" s="22">
        <v>375</v>
      </c>
      <c r="F17" s="22">
        <v>355</v>
      </c>
      <c r="G17" s="49">
        <f t="shared" si="1"/>
        <v>1432</v>
      </c>
      <c r="H17" s="23">
        <v>716</v>
      </c>
      <c r="I17" s="23">
        <v>716</v>
      </c>
      <c r="J17" s="22">
        <v>490</v>
      </c>
      <c r="K17" s="22">
        <v>516</v>
      </c>
      <c r="L17" s="24">
        <f>лист1!B16-лист2!B17</f>
        <v>27484</v>
      </c>
      <c r="M17" s="43">
        <v>7109</v>
      </c>
      <c r="N17" s="49">
        <v>3605</v>
      </c>
      <c r="O17" s="49">
        <v>3504</v>
      </c>
    </row>
    <row r="18" spans="1:16" s="7" customFormat="1" ht="15.75" x14ac:dyDescent="0.25">
      <c r="A18" s="21" t="s">
        <v>24</v>
      </c>
      <c r="B18" s="43">
        <f t="shared" si="0"/>
        <v>4354</v>
      </c>
      <c r="C18" s="22">
        <v>175</v>
      </c>
      <c r="D18" s="22">
        <v>185</v>
      </c>
      <c r="E18" s="22">
        <v>183</v>
      </c>
      <c r="F18" s="22">
        <v>192</v>
      </c>
      <c r="G18" s="49">
        <f t="shared" si="1"/>
        <v>758</v>
      </c>
      <c r="H18" s="23">
        <v>391</v>
      </c>
      <c r="I18" s="23">
        <v>367</v>
      </c>
      <c r="J18" s="22">
        <v>303</v>
      </c>
      <c r="K18" s="22">
        <v>215</v>
      </c>
      <c r="L18" s="24">
        <f>лист1!B17-лист2!B18</f>
        <v>19507</v>
      </c>
      <c r="M18" s="43">
        <v>3596</v>
      </c>
      <c r="N18" s="49">
        <v>1831</v>
      </c>
      <c r="O18" s="49">
        <v>1765</v>
      </c>
    </row>
    <row r="19" spans="1:16" s="7" customFormat="1" ht="15.75" x14ac:dyDescent="0.25">
      <c r="A19" s="21" t="s">
        <v>25</v>
      </c>
      <c r="B19" s="43">
        <f t="shared" si="0"/>
        <v>5081</v>
      </c>
      <c r="C19" s="22">
        <v>224</v>
      </c>
      <c r="D19" s="22">
        <v>220</v>
      </c>
      <c r="E19" s="22">
        <v>207</v>
      </c>
      <c r="F19" s="22">
        <v>205</v>
      </c>
      <c r="G19" s="49">
        <f t="shared" si="1"/>
        <v>696</v>
      </c>
      <c r="H19" s="23">
        <v>383</v>
      </c>
      <c r="I19" s="23">
        <v>313</v>
      </c>
      <c r="J19" s="22">
        <v>309</v>
      </c>
      <c r="K19" s="22">
        <v>204</v>
      </c>
      <c r="L19" s="24">
        <f>лист1!B18-лист2!B19</f>
        <v>17083</v>
      </c>
      <c r="M19" s="43">
        <v>4385</v>
      </c>
      <c r="N19" s="49">
        <v>2214</v>
      </c>
      <c r="O19" s="49">
        <v>2171</v>
      </c>
    </row>
    <row r="20" spans="1:16" s="7" customFormat="1" ht="15.75" x14ac:dyDescent="0.25">
      <c r="A20" s="21" t="s">
        <v>26</v>
      </c>
      <c r="B20" s="43">
        <f t="shared" si="0"/>
        <v>2204</v>
      </c>
      <c r="C20" s="22">
        <v>91</v>
      </c>
      <c r="D20" s="22">
        <v>94</v>
      </c>
      <c r="E20" s="22">
        <v>93</v>
      </c>
      <c r="F20" s="22">
        <v>105</v>
      </c>
      <c r="G20" s="49">
        <f t="shared" si="1"/>
        <v>331</v>
      </c>
      <c r="H20" s="23">
        <v>172</v>
      </c>
      <c r="I20" s="23">
        <v>159</v>
      </c>
      <c r="J20" s="22">
        <v>119</v>
      </c>
      <c r="K20" s="22">
        <v>117</v>
      </c>
      <c r="L20" s="24">
        <f>лист1!B19-лист2!B20</f>
        <v>8274</v>
      </c>
      <c r="M20" s="43">
        <v>1873</v>
      </c>
      <c r="N20" s="49">
        <v>991</v>
      </c>
      <c r="O20" s="49">
        <v>882</v>
      </c>
    </row>
    <row r="21" spans="1:16" s="7" customFormat="1" ht="15.75" x14ac:dyDescent="0.25">
      <c r="A21" s="21" t="s">
        <v>27</v>
      </c>
      <c r="B21" s="43">
        <f t="shared" si="0"/>
        <v>13484</v>
      </c>
      <c r="C21" s="22">
        <v>513</v>
      </c>
      <c r="D21" s="22">
        <v>529</v>
      </c>
      <c r="E21" s="22">
        <v>526</v>
      </c>
      <c r="F21" s="22">
        <v>566</v>
      </c>
      <c r="G21" s="49">
        <f t="shared" si="1"/>
        <v>2217</v>
      </c>
      <c r="H21" s="23">
        <v>1084</v>
      </c>
      <c r="I21" s="23">
        <v>1133</v>
      </c>
      <c r="J21" s="22">
        <v>784</v>
      </c>
      <c r="K21" s="22">
        <v>706</v>
      </c>
      <c r="L21" s="24">
        <f>лист1!B20-лист2!B21</f>
        <v>54218</v>
      </c>
      <c r="M21" s="43">
        <v>11267</v>
      </c>
      <c r="N21" s="49">
        <v>5705</v>
      </c>
      <c r="O21" s="49">
        <v>5562</v>
      </c>
    </row>
    <row r="22" spans="1:16" s="7" customFormat="1" ht="15.75" x14ac:dyDescent="0.25">
      <c r="A22" s="21" t="s">
        <v>28</v>
      </c>
      <c r="B22" s="43">
        <f>G22+M22</f>
        <v>3857</v>
      </c>
      <c r="C22" s="22">
        <v>114</v>
      </c>
      <c r="D22" s="22">
        <v>129</v>
      </c>
      <c r="E22" s="22">
        <v>120</v>
      </c>
      <c r="F22" s="22">
        <v>170</v>
      </c>
      <c r="G22" s="49">
        <f t="shared" si="1"/>
        <v>658</v>
      </c>
      <c r="H22" s="23">
        <v>337</v>
      </c>
      <c r="I22" s="23">
        <v>321</v>
      </c>
      <c r="J22" s="22">
        <v>245</v>
      </c>
      <c r="K22" s="22">
        <v>220</v>
      </c>
      <c r="L22" s="24">
        <f>лист1!B21-лист2!B22</f>
        <v>17235</v>
      </c>
      <c r="M22" s="43">
        <v>3199</v>
      </c>
      <c r="N22" s="49">
        <v>1636</v>
      </c>
      <c r="O22" s="49">
        <v>1563</v>
      </c>
    </row>
    <row r="23" spans="1:16" s="7" customFormat="1" ht="15.75" x14ac:dyDescent="0.25">
      <c r="A23" s="21" t="s">
        <v>29</v>
      </c>
      <c r="B23" s="35">
        <f t="shared" si="0"/>
        <v>19209</v>
      </c>
      <c r="C23" s="27">
        <v>812</v>
      </c>
      <c r="D23" s="27">
        <v>745</v>
      </c>
      <c r="E23" s="27">
        <v>805</v>
      </c>
      <c r="F23" s="27">
        <v>893</v>
      </c>
      <c r="G23" s="49">
        <f t="shared" si="1"/>
        <v>3241</v>
      </c>
      <c r="H23" s="24">
        <v>1719</v>
      </c>
      <c r="I23" s="24">
        <v>1522</v>
      </c>
      <c r="J23" s="27">
        <v>1118</v>
      </c>
      <c r="K23" s="27">
        <v>1093</v>
      </c>
      <c r="L23" s="24">
        <f>лист1!B22-лист2!B23</f>
        <v>74959</v>
      </c>
      <c r="M23" s="43">
        <v>15968</v>
      </c>
      <c r="N23" s="49">
        <v>8217</v>
      </c>
      <c r="O23" s="49">
        <v>7751</v>
      </c>
    </row>
    <row r="24" spans="1:16" s="51" customFormat="1" ht="16.5" thickBot="1" x14ac:dyDescent="0.3">
      <c r="A24" s="28" t="s">
        <v>30</v>
      </c>
      <c r="B24" s="29">
        <f t="shared" si="0"/>
        <v>51398</v>
      </c>
      <c r="C24" s="30">
        <v>2225</v>
      </c>
      <c r="D24" s="30">
        <v>2071</v>
      </c>
      <c r="E24" s="30">
        <v>2210</v>
      </c>
      <c r="F24" s="30">
        <v>2363</v>
      </c>
      <c r="G24" s="29">
        <f t="shared" si="1"/>
        <v>8302</v>
      </c>
      <c r="H24" s="31">
        <v>4159</v>
      </c>
      <c r="I24" s="31">
        <v>4143</v>
      </c>
      <c r="J24" s="30">
        <v>2722</v>
      </c>
      <c r="K24" s="30">
        <v>2747</v>
      </c>
      <c r="L24" s="31">
        <f>лист1!B23-лист2!B24</f>
        <v>181707</v>
      </c>
      <c r="M24" s="45">
        <v>43096</v>
      </c>
      <c r="N24" s="29">
        <v>21793</v>
      </c>
      <c r="O24" s="29">
        <v>21303</v>
      </c>
    </row>
    <row r="25" spans="1:16" ht="15.75" x14ac:dyDescent="0.25">
      <c r="A25" s="32" t="s">
        <v>31</v>
      </c>
      <c r="B25" s="32">
        <f t="shared" si="0"/>
        <v>152042</v>
      </c>
      <c r="C25" s="44">
        <f>SUM(C5:C24)</f>
        <v>6371</v>
      </c>
      <c r="D25" s="44">
        <f t="shared" ref="D25:F25" si="2">SUM(D5:D24)</f>
        <v>6132</v>
      </c>
      <c r="E25" s="44">
        <f t="shared" si="2"/>
        <v>6304</v>
      </c>
      <c r="F25" s="44">
        <f t="shared" si="2"/>
        <v>6743</v>
      </c>
      <c r="G25" s="32">
        <f t="shared" si="1"/>
        <v>24596</v>
      </c>
      <c r="H25" s="44">
        <f>SUM(H5:H24)</f>
        <v>12566</v>
      </c>
      <c r="I25" s="44">
        <f>SUM(I5:I24)</f>
        <v>12030</v>
      </c>
      <c r="J25" s="44">
        <f>SUM(J5:J24)</f>
        <v>8796</v>
      </c>
      <c r="K25" s="44">
        <f>SUM(K5:K24)</f>
        <v>8000</v>
      </c>
      <c r="L25" s="44">
        <f>лист1!B24-лист2!B25</f>
        <v>574392</v>
      </c>
      <c r="M25" s="53">
        <f t="shared" ref="M25" si="3">N25+O25</f>
        <v>127446</v>
      </c>
      <c r="N25" s="32">
        <f t="shared" ref="N25:O25" si="4">SUM(N5:N24)</f>
        <v>64853</v>
      </c>
      <c r="O25" s="32">
        <f t="shared" si="4"/>
        <v>62593</v>
      </c>
      <c r="P25" s="47"/>
    </row>
    <row r="26" spans="1:16" ht="15.75" x14ac:dyDescent="0.25">
      <c r="A26" s="33" t="s">
        <v>32</v>
      </c>
      <c r="B26" s="35">
        <f t="shared" si="0"/>
        <v>118543</v>
      </c>
      <c r="C26" s="49">
        <v>4875</v>
      </c>
      <c r="D26" s="49">
        <v>4643</v>
      </c>
      <c r="E26" s="49">
        <v>4938</v>
      </c>
      <c r="F26" s="49">
        <v>5271</v>
      </c>
      <c r="G26" s="49">
        <f t="shared" si="1"/>
        <v>19454</v>
      </c>
      <c r="H26" s="49">
        <v>9890</v>
      </c>
      <c r="I26" s="49">
        <v>9564</v>
      </c>
      <c r="J26" s="49">
        <v>6759</v>
      </c>
      <c r="K26" s="49">
        <v>6388</v>
      </c>
      <c r="L26" s="24">
        <f>лист1!B25-лист2!B26</f>
        <v>445816</v>
      </c>
      <c r="M26" s="43">
        <v>99089</v>
      </c>
      <c r="N26" s="49">
        <v>50297</v>
      </c>
      <c r="O26" s="49">
        <v>48792</v>
      </c>
    </row>
    <row r="27" spans="1:16" ht="16.5" thickBot="1" x14ac:dyDescent="0.3">
      <c r="A27" s="33" t="s">
        <v>33</v>
      </c>
      <c r="B27" s="35">
        <f t="shared" si="0"/>
        <v>33499</v>
      </c>
      <c r="C27" s="52">
        <f>C25-C26</f>
        <v>1496</v>
      </c>
      <c r="D27" s="52">
        <f t="shared" ref="D27:F27" si="5">D25-D26</f>
        <v>1489</v>
      </c>
      <c r="E27" s="52">
        <f t="shared" si="5"/>
        <v>1366</v>
      </c>
      <c r="F27" s="52">
        <f t="shared" si="5"/>
        <v>1472</v>
      </c>
      <c r="G27" s="49">
        <f t="shared" si="1"/>
        <v>5142</v>
      </c>
      <c r="H27" s="52">
        <f>H25-H26</f>
        <v>2676</v>
      </c>
      <c r="I27" s="52">
        <f t="shared" ref="I27:K27" si="6">I25-I26</f>
        <v>2466</v>
      </c>
      <c r="J27" s="52">
        <f t="shared" si="6"/>
        <v>2037</v>
      </c>
      <c r="K27" s="52">
        <f t="shared" si="6"/>
        <v>1612</v>
      </c>
      <c r="L27" s="24">
        <f>лист1!B26-лист2!B27</f>
        <v>128576</v>
      </c>
      <c r="M27" s="43">
        <f>M25-M26</f>
        <v>28357</v>
      </c>
      <c r="N27" s="45">
        <f t="shared" ref="N27:O27" si="7">N25-N26</f>
        <v>14556</v>
      </c>
      <c r="O27" s="45">
        <f t="shared" si="7"/>
        <v>13801</v>
      </c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</sheetData>
  <mergeCells count="13">
    <mergeCell ref="J3:K3"/>
    <mergeCell ref="N3:N4"/>
    <mergeCell ref="O3:O4"/>
    <mergeCell ref="A1:O1"/>
    <mergeCell ref="A2:A4"/>
    <mergeCell ref="B2:F2"/>
    <mergeCell ref="G2:K2"/>
    <mergeCell ref="L2:L4"/>
    <mergeCell ref="M2:M4"/>
    <mergeCell ref="N2:O2"/>
    <mergeCell ref="B3:B4"/>
    <mergeCell ref="C3:F3"/>
    <mergeCell ref="G3:I3"/>
  </mergeCells>
  <pageMargins left="0.23622047244094491" right="0.23622047244094491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2023-09-18T11:37:48Z</cp:lastPrinted>
  <dcterms:created xsi:type="dcterms:W3CDTF">2018-09-24T11:48:49Z</dcterms:created>
  <dcterms:modified xsi:type="dcterms:W3CDTF">2023-09-18T12:08:17Z</dcterms:modified>
</cp:coreProperties>
</file>