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X:\Для отдела\КОМИСТАТ\2023\Население на 01.01.2022\"/>
    </mc:Choice>
  </mc:AlternateContent>
  <xr:revisionPtr revIDLastSave="0" documentId="13_ncr:1_{DBDF1437-308A-47C3-9EBB-29BBB0144A2F}" xr6:coauthVersionLast="36" xr6:coauthVersionMax="36" xr10:uidLastSave="{00000000-0000-0000-0000-000000000000}"/>
  <bookViews>
    <workbookView xWindow="0" yWindow="0" windowWidth="15570" windowHeight="10995" tabRatio="902" xr2:uid="{00000000-000D-0000-FFFF-FFFF00000000}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16" i="6"/>
  <c r="F22" i="6"/>
  <c r="J10" i="6"/>
  <c r="F10" i="6" s="1"/>
  <c r="M26" i="7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5" i="7"/>
  <c r="M26" i="6"/>
  <c r="E26" i="6"/>
  <c r="D26" i="6"/>
  <c r="C26" i="6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5" i="6"/>
  <c r="B26" i="6"/>
  <c r="G4" i="6" l="1"/>
  <c r="D25" i="7" l="1"/>
  <c r="D27" i="7" s="1"/>
  <c r="E25" i="7"/>
  <c r="E27" i="7" s="1"/>
  <c r="F25" i="7"/>
  <c r="F27" i="7" s="1"/>
  <c r="C25" i="7"/>
  <c r="C27" i="7" s="1"/>
  <c r="M24" i="6" l="1"/>
  <c r="L24" i="6"/>
  <c r="L26" i="6" s="1"/>
  <c r="K24" i="6"/>
  <c r="K26" i="6" s="1"/>
  <c r="I24" i="6"/>
  <c r="I26" i="6" s="1"/>
  <c r="H24" i="6"/>
  <c r="H26" i="6" s="1"/>
  <c r="E24" i="6"/>
  <c r="D24" i="6"/>
  <c r="C24" i="6"/>
  <c r="J26" i="6" l="1"/>
  <c r="F26" i="6" s="1"/>
  <c r="B24" i="6"/>
  <c r="G24" i="6"/>
  <c r="G20" i="6"/>
  <c r="N25" i="7" l="1"/>
  <c r="O25" i="7"/>
  <c r="O27" i="7" s="1"/>
  <c r="J25" i="7"/>
  <c r="J27" i="7" s="1"/>
  <c r="K25" i="7"/>
  <c r="K27" i="7" s="1"/>
  <c r="I25" i="7"/>
  <c r="I27" i="7" s="1"/>
  <c r="H25" i="7"/>
  <c r="H27" i="7" s="1"/>
  <c r="M25" i="7" l="1"/>
  <c r="M27" i="7" s="1"/>
  <c r="N27" i="7"/>
  <c r="G25" i="7"/>
  <c r="G26" i="7"/>
  <c r="B26" i="7" s="1"/>
  <c r="G27" i="7"/>
  <c r="G20" i="7"/>
  <c r="J25" i="6"/>
  <c r="F25" i="6" s="1"/>
  <c r="G25" i="6"/>
  <c r="J24" i="6"/>
  <c r="G26" i="6" l="1"/>
  <c r="B27" i="7" l="1"/>
  <c r="L26" i="7" l="1"/>
  <c r="L27" i="7"/>
  <c r="J5" i="6"/>
  <c r="F5" i="6" s="1"/>
  <c r="J6" i="6"/>
  <c r="F6" i="6" s="1"/>
  <c r="J7" i="6"/>
  <c r="F7" i="6" s="1"/>
  <c r="J8" i="6"/>
  <c r="F8" i="6" s="1"/>
  <c r="J9" i="6"/>
  <c r="F9" i="6" s="1"/>
  <c r="J11" i="6"/>
  <c r="F11" i="6" s="1"/>
  <c r="J12" i="6"/>
  <c r="F12" i="6" s="1"/>
  <c r="J13" i="6"/>
  <c r="F13" i="6" s="1"/>
  <c r="J14" i="6"/>
  <c r="F14" i="6" s="1"/>
  <c r="J15" i="6"/>
  <c r="F15" i="6" s="1"/>
  <c r="J16" i="6"/>
  <c r="J17" i="6"/>
  <c r="F17" i="6" s="1"/>
  <c r="J18" i="6"/>
  <c r="F18" i="6" s="1"/>
  <c r="J19" i="6"/>
  <c r="F19" i="6" s="1"/>
  <c r="J20" i="6"/>
  <c r="F20" i="6" s="1"/>
  <c r="J21" i="6"/>
  <c r="F21" i="6" s="1"/>
  <c r="J22" i="6"/>
  <c r="J23" i="6"/>
  <c r="F23" i="6" s="1"/>
  <c r="J4" i="6"/>
  <c r="F4" i="6" s="1"/>
  <c r="B20" i="7" l="1"/>
  <c r="L20" i="7" s="1"/>
  <c r="B25" i="7"/>
  <c r="G6" i="7"/>
  <c r="B6" i="7" s="1"/>
  <c r="G7" i="7"/>
  <c r="G8" i="7"/>
  <c r="G9" i="7"/>
  <c r="G10" i="7"/>
  <c r="G11" i="7"/>
  <c r="G12" i="7"/>
  <c r="B12" i="7" s="1"/>
  <c r="L12" i="7" s="1"/>
  <c r="G13" i="7"/>
  <c r="G14" i="7"/>
  <c r="G15" i="7"/>
  <c r="B15" i="7" s="1"/>
  <c r="L15" i="7" s="1"/>
  <c r="G16" i="7"/>
  <c r="B16" i="7" s="1"/>
  <c r="L16" i="7" s="1"/>
  <c r="G17" i="7"/>
  <c r="B17" i="7" s="1"/>
  <c r="L17" i="7" s="1"/>
  <c r="G18" i="7"/>
  <c r="B18" i="7" s="1"/>
  <c r="L18" i="7" s="1"/>
  <c r="G19" i="7"/>
  <c r="B19" i="7" s="1"/>
  <c r="L19" i="7" s="1"/>
  <c r="G21" i="7"/>
  <c r="G22" i="7"/>
  <c r="B22" i="7" s="1"/>
  <c r="L22" i="7" s="1"/>
  <c r="G23" i="7"/>
  <c r="G24" i="7"/>
  <c r="B24" i="7" s="1"/>
  <c r="L24" i="7" s="1"/>
  <c r="G5" i="7"/>
  <c r="G5" i="6"/>
  <c r="G6" i="6"/>
  <c r="G7" i="6"/>
  <c r="G8" i="6"/>
  <c r="G9" i="6"/>
  <c r="G11" i="6"/>
  <c r="G12" i="6"/>
  <c r="G13" i="6"/>
  <c r="G14" i="6"/>
  <c r="G15" i="6"/>
  <c r="G16" i="6"/>
  <c r="G17" i="6"/>
  <c r="G18" i="6"/>
  <c r="G19" i="6"/>
  <c r="G21" i="6"/>
  <c r="G22" i="6"/>
  <c r="G23" i="6"/>
  <c r="L25" i="7" l="1"/>
  <c r="L6" i="7"/>
  <c r="B23" i="7"/>
  <c r="L23" i="7" s="1"/>
  <c r="B5" i="7"/>
  <c r="L5" i="7" s="1"/>
  <c r="B21" i="7"/>
  <c r="L21" i="7" s="1"/>
  <c r="B14" i="7"/>
  <c r="L14" i="7" s="1"/>
  <c r="B9" i="7"/>
  <c r="L9" i="7" s="1"/>
  <c r="B7" i="7"/>
  <c r="L7" i="7" s="1"/>
  <c r="B10" i="7"/>
  <c r="L10" i="7" s="1"/>
  <c r="B13" i="7"/>
  <c r="L13" i="7" s="1"/>
  <c r="B8" i="7"/>
  <c r="L8" i="7" s="1"/>
  <c r="B11" i="7"/>
  <c r="L11" i="7" s="1"/>
</calcChain>
</file>

<file path=xl/sharedStrings.xml><?xml version="1.0" encoding="utf-8"?>
<sst xmlns="http://schemas.openxmlformats.org/spreadsheetml/2006/main" count="85" uniqueCount="57">
  <si>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</si>
  <si>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</si>
  <si>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</si>
  <si>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</si>
  <si>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</si>
  <si>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</si>
  <si>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</si>
  <si>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</si>
  <si>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</si>
  <si>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</si>
  <si>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</si>
  <si>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</si>
  <si>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</si>
  <si>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</si>
  <si>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</si>
  <si>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</si>
  <si>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</si>
  <si>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</si>
  <si>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</si>
  <si>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</si>
  <si>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</si>
  <si>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</si>
  <si>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</si>
  <si>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</si>
  <si>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</si>
  <si>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</si>
  <si>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</si>
  <si>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</si>
  <si>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</si>
  <si>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</si>
  <si>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</si>
  <si>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</si>
  <si>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</si>
  <si>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</si>
  <si>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</si>
  <si>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</si>
  <si>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</si>
  <si>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</si>
  <si>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</si>
  <si>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</si>
  <si>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</si>
  <si>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</si>
  <si>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</si>
  <si>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</si>
  <si>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</si>
  <si>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</si>
  <si>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</si>
  <si>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</si>
  <si>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</si>
  <si>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</si>
  <si>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</si>
  <si>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</si>
  <si>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 xml:space="preserve"> трудоспособного возраста (мужчины 16-61 лет, женщины 16-56 лет)</t>
  </si>
  <si>
    <t>старше трудоспособного возраста (мужчины 62 года и старше, женщины 57 лет и старше)</t>
  </si>
  <si>
    <t>65 лет и старше</t>
  </si>
  <si>
    <t>Численность постоянного населения на 01.01.2022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2022 год</t>
  </si>
  <si>
    <t>Численность постоянного населения на 01.01.2022 года для расчета показателей по здавоохранению Республики Коми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</si>
</sst>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0" xfId="0" applyBorder="1"/>
    <xf numFmtId="0" fontId="3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6" xfId="0" applyFont="1" applyBorder="1" applyAlignment="1">
      <alignment horizontal="center" vertical="center"/>
    </xf>
    <xf numFmtId="1" fontId="0" fillId="2" borderId="0" xfId="0" applyNumberFormat="1" applyFill="1"/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view="pageBreakPreview" zoomScaleNormal="100" zoomScaleSheetLayoutView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RowHeight="15" x14ac:dyDescent="0.25"/>
  <cols>
    <col min="1" max="1" width="28.42578125" customWidth="1"/>
    <col min="2" max="2" width="11.42578125" style="48" customWidth="1"/>
    <col min="3" max="3" width="9.85546875" style="48" customWidth="1"/>
    <col min="4" max="4" width="9.85546875" style="48" bestFit="1" customWidth="1"/>
    <col min="5" max="5" width="10.7109375" style="48" customWidth="1"/>
    <col min="6" max="6" width="11" style="48" customWidth="1"/>
    <col min="7" max="7" width="9.7109375" style="53" customWidth="1"/>
    <col min="8" max="8" width="9.7109375" style="48" customWidth="1"/>
    <col min="9" max="9" width="11" style="48" customWidth="1"/>
    <col min="10" max="10" width="9.7109375" style="48" customWidth="1"/>
    <col min="11" max="11" width="10.28515625" style="48" customWidth="1"/>
    <col min="12" max="12" width="10.140625" style="48" customWidth="1"/>
    <col min="13" max="13" width="12.5703125" style="48" customWidth="1"/>
    <col min="14" max="15" width="8.5703125" customWidth="1"/>
    <col min="16" max="16" width="8.7109375" customWidth="1"/>
    <col min="254" max="254" width="28.42578125" customWidth="1"/>
    <col min="255" max="255" width="11.42578125" customWidth="1"/>
    <col min="256" max="256" width="9.85546875" customWidth="1"/>
    <col min="257" max="257" width="9.85546875" bestFit="1" customWidth="1"/>
    <col min="258" max="258" width="10.7109375" customWidth="1"/>
    <col min="259" max="259" width="11" customWidth="1"/>
    <col min="260" max="263" width="9.7109375" customWidth="1"/>
    <col min="264" max="264" width="10.28515625" customWidth="1"/>
    <col min="265" max="265" width="10.140625" customWidth="1"/>
    <col min="266" max="266" width="17.5703125" customWidth="1"/>
    <col min="267" max="269" width="10.7109375" customWidth="1"/>
    <col min="270" max="271" width="8.5703125" customWidth="1"/>
    <col min="272" max="272" width="8.7109375" customWidth="1"/>
    <col min="510" max="510" width="28.42578125" customWidth="1"/>
    <col min="511" max="511" width="11.42578125" customWidth="1"/>
    <col min="512" max="512" width="9.85546875" customWidth="1"/>
    <col min="513" max="513" width="9.85546875" bestFit="1" customWidth="1"/>
    <col min="514" max="514" width="10.7109375" customWidth="1"/>
    <col min="515" max="515" width="11" customWidth="1"/>
    <col min="516" max="519" width="9.7109375" customWidth="1"/>
    <col min="520" max="520" width="10.28515625" customWidth="1"/>
    <col min="521" max="521" width="10.140625" customWidth="1"/>
    <col min="522" max="522" width="17.5703125" customWidth="1"/>
    <col min="523" max="525" width="10.7109375" customWidth="1"/>
    <col min="526" max="527" width="8.5703125" customWidth="1"/>
    <col min="528" max="528" width="8.7109375" customWidth="1"/>
    <col min="766" max="766" width="28.42578125" customWidth="1"/>
    <col min="767" max="767" width="11.42578125" customWidth="1"/>
    <col min="768" max="768" width="9.85546875" customWidth="1"/>
    <col min="769" max="769" width="9.85546875" bestFit="1" customWidth="1"/>
    <col min="770" max="770" width="10.7109375" customWidth="1"/>
    <col min="771" max="771" width="11" customWidth="1"/>
    <col min="772" max="775" width="9.7109375" customWidth="1"/>
    <col min="776" max="776" width="10.28515625" customWidth="1"/>
    <col min="777" max="777" width="10.140625" customWidth="1"/>
    <col min="778" max="778" width="17.5703125" customWidth="1"/>
    <col min="779" max="781" width="10.7109375" customWidth="1"/>
    <col min="782" max="783" width="8.5703125" customWidth="1"/>
    <col min="784" max="784" width="8.7109375" customWidth="1"/>
    <col min="1022" max="1022" width="28.42578125" customWidth="1"/>
    <col min="1023" max="1023" width="11.42578125" customWidth="1"/>
    <col min="1024" max="1024" width="9.85546875" customWidth="1"/>
    <col min="1025" max="1025" width="9.85546875" bestFit="1" customWidth="1"/>
    <col min="1026" max="1026" width="10.7109375" customWidth="1"/>
    <col min="1027" max="1027" width="11" customWidth="1"/>
    <col min="1028" max="1031" width="9.7109375" customWidth="1"/>
    <col min="1032" max="1032" width="10.28515625" customWidth="1"/>
    <col min="1033" max="1033" width="10.140625" customWidth="1"/>
    <col min="1034" max="1034" width="17.5703125" customWidth="1"/>
    <col min="1035" max="1037" width="10.7109375" customWidth="1"/>
    <col min="1038" max="1039" width="8.5703125" customWidth="1"/>
    <col min="1040" max="1040" width="8.7109375" customWidth="1"/>
    <col min="1278" max="1278" width="28.42578125" customWidth="1"/>
    <col min="1279" max="1279" width="11.42578125" customWidth="1"/>
    <col min="1280" max="1280" width="9.85546875" customWidth="1"/>
    <col min="1281" max="1281" width="9.85546875" bestFit="1" customWidth="1"/>
    <col min="1282" max="1282" width="10.7109375" customWidth="1"/>
    <col min="1283" max="1283" width="11" customWidth="1"/>
    <col min="1284" max="1287" width="9.7109375" customWidth="1"/>
    <col min="1288" max="1288" width="10.28515625" customWidth="1"/>
    <col min="1289" max="1289" width="10.140625" customWidth="1"/>
    <col min="1290" max="1290" width="17.5703125" customWidth="1"/>
    <col min="1291" max="1293" width="10.7109375" customWidth="1"/>
    <col min="1294" max="1295" width="8.5703125" customWidth="1"/>
    <col min="1296" max="1296" width="8.7109375" customWidth="1"/>
    <col min="1534" max="1534" width="28.42578125" customWidth="1"/>
    <col min="1535" max="1535" width="11.42578125" customWidth="1"/>
    <col min="1536" max="1536" width="9.85546875" customWidth="1"/>
    <col min="1537" max="1537" width="9.85546875" bestFit="1" customWidth="1"/>
    <col min="1538" max="1538" width="10.7109375" customWidth="1"/>
    <col min="1539" max="1539" width="11" customWidth="1"/>
    <col min="1540" max="1543" width="9.7109375" customWidth="1"/>
    <col min="1544" max="1544" width="10.28515625" customWidth="1"/>
    <col min="1545" max="1545" width="10.140625" customWidth="1"/>
    <col min="1546" max="1546" width="17.5703125" customWidth="1"/>
    <col min="1547" max="1549" width="10.7109375" customWidth="1"/>
    <col min="1550" max="1551" width="8.5703125" customWidth="1"/>
    <col min="1552" max="1552" width="8.7109375" customWidth="1"/>
    <col min="1790" max="1790" width="28.42578125" customWidth="1"/>
    <col min="1791" max="1791" width="11.42578125" customWidth="1"/>
    <col min="1792" max="1792" width="9.85546875" customWidth="1"/>
    <col min="1793" max="1793" width="9.85546875" bestFit="1" customWidth="1"/>
    <col min="1794" max="1794" width="10.7109375" customWidth="1"/>
    <col min="1795" max="1795" width="11" customWidth="1"/>
    <col min="1796" max="1799" width="9.7109375" customWidth="1"/>
    <col min="1800" max="1800" width="10.28515625" customWidth="1"/>
    <col min="1801" max="1801" width="10.140625" customWidth="1"/>
    <col min="1802" max="1802" width="17.5703125" customWidth="1"/>
    <col min="1803" max="1805" width="10.7109375" customWidth="1"/>
    <col min="1806" max="1807" width="8.5703125" customWidth="1"/>
    <col min="1808" max="1808" width="8.7109375" customWidth="1"/>
    <col min="2046" max="2046" width="28.42578125" customWidth="1"/>
    <col min="2047" max="2047" width="11.42578125" customWidth="1"/>
    <col min="2048" max="2048" width="9.85546875" customWidth="1"/>
    <col min="2049" max="2049" width="9.85546875" bestFit="1" customWidth="1"/>
    <col min="2050" max="2050" width="10.7109375" customWidth="1"/>
    <col min="2051" max="2051" width="11" customWidth="1"/>
    <col min="2052" max="2055" width="9.7109375" customWidth="1"/>
    <col min="2056" max="2056" width="10.28515625" customWidth="1"/>
    <col min="2057" max="2057" width="10.140625" customWidth="1"/>
    <col min="2058" max="2058" width="17.5703125" customWidth="1"/>
    <col min="2059" max="2061" width="10.7109375" customWidth="1"/>
    <col min="2062" max="2063" width="8.5703125" customWidth="1"/>
    <col min="2064" max="2064" width="8.7109375" customWidth="1"/>
    <col min="2302" max="2302" width="28.42578125" customWidth="1"/>
    <col min="2303" max="2303" width="11.42578125" customWidth="1"/>
    <col min="2304" max="2304" width="9.85546875" customWidth="1"/>
    <col min="2305" max="2305" width="9.85546875" bestFit="1" customWidth="1"/>
    <col min="2306" max="2306" width="10.7109375" customWidth="1"/>
    <col min="2307" max="2307" width="11" customWidth="1"/>
    <col min="2308" max="2311" width="9.7109375" customWidth="1"/>
    <col min="2312" max="2312" width="10.28515625" customWidth="1"/>
    <col min="2313" max="2313" width="10.140625" customWidth="1"/>
    <col min="2314" max="2314" width="17.5703125" customWidth="1"/>
    <col min="2315" max="2317" width="10.7109375" customWidth="1"/>
    <col min="2318" max="2319" width="8.5703125" customWidth="1"/>
    <col min="2320" max="2320" width="8.7109375" customWidth="1"/>
    <col min="2558" max="2558" width="28.42578125" customWidth="1"/>
    <col min="2559" max="2559" width="11.42578125" customWidth="1"/>
    <col min="2560" max="2560" width="9.85546875" customWidth="1"/>
    <col min="2561" max="2561" width="9.85546875" bestFit="1" customWidth="1"/>
    <col min="2562" max="2562" width="10.7109375" customWidth="1"/>
    <col min="2563" max="2563" width="11" customWidth="1"/>
    <col min="2564" max="2567" width="9.7109375" customWidth="1"/>
    <col min="2568" max="2568" width="10.28515625" customWidth="1"/>
    <col min="2569" max="2569" width="10.140625" customWidth="1"/>
    <col min="2570" max="2570" width="17.5703125" customWidth="1"/>
    <col min="2571" max="2573" width="10.7109375" customWidth="1"/>
    <col min="2574" max="2575" width="8.5703125" customWidth="1"/>
    <col min="2576" max="2576" width="8.7109375" customWidth="1"/>
    <col min="2814" max="2814" width="28.42578125" customWidth="1"/>
    <col min="2815" max="2815" width="11.42578125" customWidth="1"/>
    <col min="2816" max="2816" width="9.85546875" customWidth="1"/>
    <col min="2817" max="2817" width="9.85546875" bestFit="1" customWidth="1"/>
    <col min="2818" max="2818" width="10.7109375" customWidth="1"/>
    <col min="2819" max="2819" width="11" customWidth="1"/>
    <col min="2820" max="2823" width="9.7109375" customWidth="1"/>
    <col min="2824" max="2824" width="10.28515625" customWidth="1"/>
    <col min="2825" max="2825" width="10.140625" customWidth="1"/>
    <col min="2826" max="2826" width="17.5703125" customWidth="1"/>
    <col min="2827" max="2829" width="10.7109375" customWidth="1"/>
    <col min="2830" max="2831" width="8.5703125" customWidth="1"/>
    <col min="2832" max="2832" width="8.7109375" customWidth="1"/>
    <col min="3070" max="3070" width="28.42578125" customWidth="1"/>
    <col min="3071" max="3071" width="11.42578125" customWidth="1"/>
    <col min="3072" max="3072" width="9.85546875" customWidth="1"/>
    <col min="3073" max="3073" width="9.85546875" bestFit="1" customWidth="1"/>
    <col min="3074" max="3074" width="10.7109375" customWidth="1"/>
    <col min="3075" max="3075" width="11" customWidth="1"/>
    <col min="3076" max="3079" width="9.7109375" customWidth="1"/>
    <col min="3080" max="3080" width="10.28515625" customWidth="1"/>
    <col min="3081" max="3081" width="10.140625" customWidth="1"/>
    <col min="3082" max="3082" width="17.5703125" customWidth="1"/>
    <col min="3083" max="3085" width="10.7109375" customWidth="1"/>
    <col min="3086" max="3087" width="8.5703125" customWidth="1"/>
    <col min="3088" max="3088" width="8.7109375" customWidth="1"/>
    <col min="3326" max="3326" width="28.42578125" customWidth="1"/>
    <col min="3327" max="3327" width="11.42578125" customWidth="1"/>
    <col min="3328" max="3328" width="9.85546875" customWidth="1"/>
    <col min="3329" max="3329" width="9.85546875" bestFit="1" customWidth="1"/>
    <col min="3330" max="3330" width="10.7109375" customWidth="1"/>
    <col min="3331" max="3331" width="11" customWidth="1"/>
    <col min="3332" max="3335" width="9.7109375" customWidth="1"/>
    <col min="3336" max="3336" width="10.28515625" customWidth="1"/>
    <col min="3337" max="3337" width="10.140625" customWidth="1"/>
    <col min="3338" max="3338" width="17.5703125" customWidth="1"/>
    <col min="3339" max="3341" width="10.7109375" customWidth="1"/>
    <col min="3342" max="3343" width="8.5703125" customWidth="1"/>
    <col min="3344" max="3344" width="8.7109375" customWidth="1"/>
    <col min="3582" max="3582" width="28.42578125" customWidth="1"/>
    <col min="3583" max="3583" width="11.42578125" customWidth="1"/>
    <col min="3584" max="3584" width="9.85546875" customWidth="1"/>
    <col min="3585" max="3585" width="9.85546875" bestFit="1" customWidth="1"/>
    <col min="3586" max="3586" width="10.7109375" customWidth="1"/>
    <col min="3587" max="3587" width="11" customWidth="1"/>
    <col min="3588" max="3591" width="9.7109375" customWidth="1"/>
    <col min="3592" max="3592" width="10.28515625" customWidth="1"/>
    <col min="3593" max="3593" width="10.140625" customWidth="1"/>
    <col min="3594" max="3594" width="17.5703125" customWidth="1"/>
    <col min="3595" max="3597" width="10.7109375" customWidth="1"/>
    <col min="3598" max="3599" width="8.5703125" customWidth="1"/>
    <col min="3600" max="3600" width="8.7109375" customWidth="1"/>
    <col min="3838" max="3838" width="28.42578125" customWidth="1"/>
    <col min="3839" max="3839" width="11.42578125" customWidth="1"/>
    <col min="3840" max="3840" width="9.85546875" customWidth="1"/>
    <col min="3841" max="3841" width="9.85546875" bestFit="1" customWidth="1"/>
    <col min="3842" max="3842" width="10.7109375" customWidth="1"/>
    <col min="3843" max="3843" width="11" customWidth="1"/>
    <col min="3844" max="3847" width="9.7109375" customWidth="1"/>
    <col min="3848" max="3848" width="10.28515625" customWidth="1"/>
    <col min="3849" max="3849" width="10.140625" customWidth="1"/>
    <col min="3850" max="3850" width="17.5703125" customWidth="1"/>
    <col min="3851" max="3853" width="10.7109375" customWidth="1"/>
    <col min="3854" max="3855" width="8.5703125" customWidth="1"/>
    <col min="3856" max="3856" width="8.7109375" customWidth="1"/>
    <col min="4094" max="4094" width="28.42578125" customWidth="1"/>
    <col min="4095" max="4095" width="11.42578125" customWidth="1"/>
    <col min="4096" max="4096" width="9.85546875" customWidth="1"/>
    <col min="4097" max="4097" width="9.85546875" bestFit="1" customWidth="1"/>
    <col min="4098" max="4098" width="10.7109375" customWidth="1"/>
    <col min="4099" max="4099" width="11" customWidth="1"/>
    <col min="4100" max="4103" width="9.7109375" customWidth="1"/>
    <col min="4104" max="4104" width="10.28515625" customWidth="1"/>
    <col min="4105" max="4105" width="10.140625" customWidth="1"/>
    <col min="4106" max="4106" width="17.5703125" customWidth="1"/>
    <col min="4107" max="4109" width="10.7109375" customWidth="1"/>
    <col min="4110" max="4111" width="8.5703125" customWidth="1"/>
    <col min="4112" max="4112" width="8.7109375" customWidth="1"/>
    <col min="4350" max="4350" width="28.42578125" customWidth="1"/>
    <col min="4351" max="4351" width="11.42578125" customWidth="1"/>
    <col min="4352" max="4352" width="9.85546875" customWidth="1"/>
    <col min="4353" max="4353" width="9.85546875" bestFit="1" customWidth="1"/>
    <col min="4354" max="4354" width="10.7109375" customWidth="1"/>
    <col min="4355" max="4355" width="11" customWidth="1"/>
    <col min="4356" max="4359" width="9.7109375" customWidth="1"/>
    <col min="4360" max="4360" width="10.28515625" customWidth="1"/>
    <col min="4361" max="4361" width="10.140625" customWidth="1"/>
    <col min="4362" max="4362" width="17.5703125" customWidth="1"/>
    <col min="4363" max="4365" width="10.7109375" customWidth="1"/>
    <col min="4366" max="4367" width="8.5703125" customWidth="1"/>
    <col min="4368" max="4368" width="8.7109375" customWidth="1"/>
    <col min="4606" max="4606" width="28.42578125" customWidth="1"/>
    <col min="4607" max="4607" width="11.42578125" customWidth="1"/>
    <col min="4608" max="4608" width="9.85546875" customWidth="1"/>
    <col min="4609" max="4609" width="9.85546875" bestFit="1" customWidth="1"/>
    <col min="4610" max="4610" width="10.7109375" customWidth="1"/>
    <col min="4611" max="4611" width="11" customWidth="1"/>
    <col min="4612" max="4615" width="9.7109375" customWidth="1"/>
    <col min="4616" max="4616" width="10.28515625" customWidth="1"/>
    <col min="4617" max="4617" width="10.140625" customWidth="1"/>
    <col min="4618" max="4618" width="17.5703125" customWidth="1"/>
    <col min="4619" max="4621" width="10.7109375" customWidth="1"/>
    <col min="4622" max="4623" width="8.5703125" customWidth="1"/>
    <col min="4624" max="4624" width="8.7109375" customWidth="1"/>
    <col min="4862" max="4862" width="28.42578125" customWidth="1"/>
    <col min="4863" max="4863" width="11.42578125" customWidth="1"/>
    <col min="4864" max="4864" width="9.85546875" customWidth="1"/>
    <col min="4865" max="4865" width="9.85546875" bestFit="1" customWidth="1"/>
    <col min="4866" max="4866" width="10.7109375" customWidth="1"/>
    <col min="4867" max="4867" width="11" customWidth="1"/>
    <col min="4868" max="4871" width="9.7109375" customWidth="1"/>
    <col min="4872" max="4872" width="10.28515625" customWidth="1"/>
    <col min="4873" max="4873" width="10.140625" customWidth="1"/>
    <col min="4874" max="4874" width="17.5703125" customWidth="1"/>
    <col min="4875" max="4877" width="10.7109375" customWidth="1"/>
    <col min="4878" max="4879" width="8.5703125" customWidth="1"/>
    <col min="4880" max="4880" width="8.7109375" customWidth="1"/>
    <col min="5118" max="5118" width="28.42578125" customWidth="1"/>
    <col min="5119" max="5119" width="11.42578125" customWidth="1"/>
    <col min="5120" max="5120" width="9.85546875" customWidth="1"/>
    <col min="5121" max="5121" width="9.85546875" bestFit="1" customWidth="1"/>
    <col min="5122" max="5122" width="10.7109375" customWidth="1"/>
    <col min="5123" max="5123" width="11" customWidth="1"/>
    <col min="5124" max="5127" width="9.7109375" customWidth="1"/>
    <col min="5128" max="5128" width="10.28515625" customWidth="1"/>
    <col min="5129" max="5129" width="10.140625" customWidth="1"/>
    <col min="5130" max="5130" width="17.5703125" customWidth="1"/>
    <col min="5131" max="5133" width="10.7109375" customWidth="1"/>
    <col min="5134" max="5135" width="8.5703125" customWidth="1"/>
    <col min="5136" max="5136" width="8.7109375" customWidth="1"/>
    <col min="5374" max="5374" width="28.42578125" customWidth="1"/>
    <col min="5375" max="5375" width="11.42578125" customWidth="1"/>
    <col min="5376" max="5376" width="9.85546875" customWidth="1"/>
    <col min="5377" max="5377" width="9.85546875" bestFit="1" customWidth="1"/>
    <col min="5378" max="5378" width="10.7109375" customWidth="1"/>
    <col min="5379" max="5379" width="11" customWidth="1"/>
    <col min="5380" max="5383" width="9.7109375" customWidth="1"/>
    <col min="5384" max="5384" width="10.28515625" customWidth="1"/>
    <col min="5385" max="5385" width="10.140625" customWidth="1"/>
    <col min="5386" max="5386" width="17.5703125" customWidth="1"/>
    <col min="5387" max="5389" width="10.7109375" customWidth="1"/>
    <col min="5390" max="5391" width="8.5703125" customWidth="1"/>
    <col min="5392" max="5392" width="8.7109375" customWidth="1"/>
    <col min="5630" max="5630" width="28.42578125" customWidth="1"/>
    <col min="5631" max="5631" width="11.42578125" customWidth="1"/>
    <col min="5632" max="5632" width="9.85546875" customWidth="1"/>
    <col min="5633" max="5633" width="9.85546875" bestFit="1" customWidth="1"/>
    <col min="5634" max="5634" width="10.7109375" customWidth="1"/>
    <col min="5635" max="5635" width="11" customWidth="1"/>
    <col min="5636" max="5639" width="9.7109375" customWidth="1"/>
    <col min="5640" max="5640" width="10.28515625" customWidth="1"/>
    <col min="5641" max="5641" width="10.140625" customWidth="1"/>
    <col min="5642" max="5642" width="17.5703125" customWidth="1"/>
    <col min="5643" max="5645" width="10.7109375" customWidth="1"/>
    <col min="5646" max="5647" width="8.5703125" customWidth="1"/>
    <col min="5648" max="5648" width="8.7109375" customWidth="1"/>
    <col min="5886" max="5886" width="28.42578125" customWidth="1"/>
    <col min="5887" max="5887" width="11.42578125" customWidth="1"/>
    <col min="5888" max="5888" width="9.85546875" customWidth="1"/>
    <col min="5889" max="5889" width="9.85546875" bestFit="1" customWidth="1"/>
    <col min="5890" max="5890" width="10.7109375" customWidth="1"/>
    <col min="5891" max="5891" width="11" customWidth="1"/>
    <col min="5892" max="5895" width="9.7109375" customWidth="1"/>
    <col min="5896" max="5896" width="10.28515625" customWidth="1"/>
    <col min="5897" max="5897" width="10.140625" customWidth="1"/>
    <col min="5898" max="5898" width="17.5703125" customWidth="1"/>
    <col min="5899" max="5901" width="10.7109375" customWidth="1"/>
    <col min="5902" max="5903" width="8.5703125" customWidth="1"/>
    <col min="5904" max="5904" width="8.7109375" customWidth="1"/>
    <col min="6142" max="6142" width="28.42578125" customWidth="1"/>
    <col min="6143" max="6143" width="11.42578125" customWidth="1"/>
    <col min="6144" max="6144" width="9.85546875" customWidth="1"/>
    <col min="6145" max="6145" width="9.85546875" bestFit="1" customWidth="1"/>
    <col min="6146" max="6146" width="10.7109375" customWidth="1"/>
    <col min="6147" max="6147" width="11" customWidth="1"/>
    <col min="6148" max="6151" width="9.7109375" customWidth="1"/>
    <col min="6152" max="6152" width="10.28515625" customWidth="1"/>
    <col min="6153" max="6153" width="10.140625" customWidth="1"/>
    <col min="6154" max="6154" width="17.5703125" customWidth="1"/>
    <col min="6155" max="6157" width="10.7109375" customWidth="1"/>
    <col min="6158" max="6159" width="8.5703125" customWidth="1"/>
    <col min="6160" max="6160" width="8.7109375" customWidth="1"/>
    <col min="6398" max="6398" width="28.42578125" customWidth="1"/>
    <col min="6399" max="6399" width="11.42578125" customWidth="1"/>
    <col min="6400" max="6400" width="9.85546875" customWidth="1"/>
    <col min="6401" max="6401" width="9.85546875" bestFit="1" customWidth="1"/>
    <col min="6402" max="6402" width="10.7109375" customWidth="1"/>
    <col min="6403" max="6403" width="11" customWidth="1"/>
    <col min="6404" max="6407" width="9.7109375" customWidth="1"/>
    <col min="6408" max="6408" width="10.28515625" customWidth="1"/>
    <col min="6409" max="6409" width="10.140625" customWidth="1"/>
    <col min="6410" max="6410" width="17.5703125" customWidth="1"/>
    <col min="6411" max="6413" width="10.7109375" customWidth="1"/>
    <col min="6414" max="6415" width="8.5703125" customWidth="1"/>
    <col min="6416" max="6416" width="8.7109375" customWidth="1"/>
    <col min="6654" max="6654" width="28.42578125" customWidth="1"/>
    <col min="6655" max="6655" width="11.42578125" customWidth="1"/>
    <col min="6656" max="6656" width="9.85546875" customWidth="1"/>
    <col min="6657" max="6657" width="9.85546875" bestFit="1" customWidth="1"/>
    <col min="6658" max="6658" width="10.7109375" customWidth="1"/>
    <col min="6659" max="6659" width="11" customWidth="1"/>
    <col min="6660" max="6663" width="9.7109375" customWidth="1"/>
    <col min="6664" max="6664" width="10.28515625" customWidth="1"/>
    <col min="6665" max="6665" width="10.140625" customWidth="1"/>
    <col min="6666" max="6666" width="17.5703125" customWidth="1"/>
    <col min="6667" max="6669" width="10.7109375" customWidth="1"/>
    <col min="6670" max="6671" width="8.5703125" customWidth="1"/>
    <col min="6672" max="6672" width="8.7109375" customWidth="1"/>
    <col min="6910" max="6910" width="28.42578125" customWidth="1"/>
    <col min="6911" max="6911" width="11.42578125" customWidth="1"/>
    <col min="6912" max="6912" width="9.85546875" customWidth="1"/>
    <col min="6913" max="6913" width="9.85546875" bestFit="1" customWidth="1"/>
    <col min="6914" max="6914" width="10.7109375" customWidth="1"/>
    <col min="6915" max="6915" width="11" customWidth="1"/>
    <col min="6916" max="6919" width="9.7109375" customWidth="1"/>
    <col min="6920" max="6920" width="10.28515625" customWidth="1"/>
    <col min="6921" max="6921" width="10.140625" customWidth="1"/>
    <col min="6922" max="6922" width="17.5703125" customWidth="1"/>
    <col min="6923" max="6925" width="10.7109375" customWidth="1"/>
    <col min="6926" max="6927" width="8.5703125" customWidth="1"/>
    <col min="6928" max="6928" width="8.7109375" customWidth="1"/>
    <col min="7166" max="7166" width="28.42578125" customWidth="1"/>
    <col min="7167" max="7167" width="11.42578125" customWidth="1"/>
    <col min="7168" max="7168" width="9.85546875" customWidth="1"/>
    <col min="7169" max="7169" width="9.85546875" bestFit="1" customWidth="1"/>
    <col min="7170" max="7170" width="10.7109375" customWidth="1"/>
    <col min="7171" max="7171" width="11" customWidth="1"/>
    <col min="7172" max="7175" width="9.7109375" customWidth="1"/>
    <col min="7176" max="7176" width="10.28515625" customWidth="1"/>
    <col min="7177" max="7177" width="10.140625" customWidth="1"/>
    <col min="7178" max="7178" width="17.5703125" customWidth="1"/>
    <col min="7179" max="7181" width="10.7109375" customWidth="1"/>
    <col min="7182" max="7183" width="8.5703125" customWidth="1"/>
    <col min="7184" max="7184" width="8.7109375" customWidth="1"/>
    <col min="7422" max="7422" width="28.42578125" customWidth="1"/>
    <col min="7423" max="7423" width="11.42578125" customWidth="1"/>
    <col min="7424" max="7424" width="9.85546875" customWidth="1"/>
    <col min="7425" max="7425" width="9.85546875" bestFit="1" customWidth="1"/>
    <col min="7426" max="7426" width="10.7109375" customWidth="1"/>
    <col min="7427" max="7427" width="11" customWidth="1"/>
    <col min="7428" max="7431" width="9.7109375" customWidth="1"/>
    <col min="7432" max="7432" width="10.28515625" customWidth="1"/>
    <col min="7433" max="7433" width="10.140625" customWidth="1"/>
    <col min="7434" max="7434" width="17.5703125" customWidth="1"/>
    <col min="7435" max="7437" width="10.7109375" customWidth="1"/>
    <col min="7438" max="7439" width="8.5703125" customWidth="1"/>
    <col min="7440" max="7440" width="8.7109375" customWidth="1"/>
    <col min="7678" max="7678" width="28.42578125" customWidth="1"/>
    <col min="7679" max="7679" width="11.42578125" customWidth="1"/>
    <col min="7680" max="7680" width="9.85546875" customWidth="1"/>
    <col min="7681" max="7681" width="9.85546875" bestFit="1" customWidth="1"/>
    <col min="7682" max="7682" width="10.7109375" customWidth="1"/>
    <col min="7683" max="7683" width="11" customWidth="1"/>
    <col min="7684" max="7687" width="9.7109375" customWidth="1"/>
    <col min="7688" max="7688" width="10.28515625" customWidth="1"/>
    <col min="7689" max="7689" width="10.140625" customWidth="1"/>
    <col min="7690" max="7690" width="17.5703125" customWidth="1"/>
    <col min="7691" max="7693" width="10.7109375" customWidth="1"/>
    <col min="7694" max="7695" width="8.5703125" customWidth="1"/>
    <col min="7696" max="7696" width="8.7109375" customWidth="1"/>
    <col min="7934" max="7934" width="28.42578125" customWidth="1"/>
    <col min="7935" max="7935" width="11.42578125" customWidth="1"/>
    <col min="7936" max="7936" width="9.85546875" customWidth="1"/>
    <col min="7937" max="7937" width="9.85546875" bestFit="1" customWidth="1"/>
    <col min="7938" max="7938" width="10.7109375" customWidth="1"/>
    <col min="7939" max="7939" width="11" customWidth="1"/>
    <col min="7940" max="7943" width="9.7109375" customWidth="1"/>
    <col min="7944" max="7944" width="10.28515625" customWidth="1"/>
    <col min="7945" max="7945" width="10.140625" customWidth="1"/>
    <col min="7946" max="7946" width="17.5703125" customWidth="1"/>
    <col min="7947" max="7949" width="10.7109375" customWidth="1"/>
    <col min="7950" max="7951" width="8.5703125" customWidth="1"/>
    <col min="7952" max="7952" width="8.7109375" customWidth="1"/>
    <col min="8190" max="8190" width="28.42578125" customWidth="1"/>
    <col min="8191" max="8191" width="11.42578125" customWidth="1"/>
    <col min="8192" max="8192" width="9.85546875" customWidth="1"/>
    <col min="8193" max="8193" width="9.85546875" bestFit="1" customWidth="1"/>
    <col min="8194" max="8194" width="10.7109375" customWidth="1"/>
    <col min="8195" max="8195" width="11" customWidth="1"/>
    <col min="8196" max="8199" width="9.7109375" customWidth="1"/>
    <col min="8200" max="8200" width="10.28515625" customWidth="1"/>
    <col min="8201" max="8201" width="10.140625" customWidth="1"/>
    <col min="8202" max="8202" width="17.5703125" customWidth="1"/>
    <col min="8203" max="8205" width="10.7109375" customWidth="1"/>
    <col min="8206" max="8207" width="8.5703125" customWidth="1"/>
    <col min="8208" max="8208" width="8.7109375" customWidth="1"/>
    <col min="8446" max="8446" width="28.42578125" customWidth="1"/>
    <col min="8447" max="8447" width="11.42578125" customWidth="1"/>
    <col min="8448" max="8448" width="9.85546875" customWidth="1"/>
    <col min="8449" max="8449" width="9.85546875" bestFit="1" customWidth="1"/>
    <col min="8450" max="8450" width="10.7109375" customWidth="1"/>
    <col min="8451" max="8451" width="11" customWidth="1"/>
    <col min="8452" max="8455" width="9.7109375" customWidth="1"/>
    <col min="8456" max="8456" width="10.28515625" customWidth="1"/>
    <col min="8457" max="8457" width="10.140625" customWidth="1"/>
    <col min="8458" max="8458" width="17.5703125" customWidth="1"/>
    <col min="8459" max="8461" width="10.7109375" customWidth="1"/>
    <col min="8462" max="8463" width="8.5703125" customWidth="1"/>
    <col min="8464" max="8464" width="8.7109375" customWidth="1"/>
    <col min="8702" max="8702" width="28.42578125" customWidth="1"/>
    <col min="8703" max="8703" width="11.42578125" customWidth="1"/>
    <col min="8704" max="8704" width="9.85546875" customWidth="1"/>
    <col min="8705" max="8705" width="9.85546875" bestFit="1" customWidth="1"/>
    <col min="8706" max="8706" width="10.7109375" customWidth="1"/>
    <col min="8707" max="8707" width="11" customWidth="1"/>
    <col min="8708" max="8711" width="9.7109375" customWidth="1"/>
    <col min="8712" max="8712" width="10.28515625" customWidth="1"/>
    <col min="8713" max="8713" width="10.140625" customWidth="1"/>
    <col min="8714" max="8714" width="17.5703125" customWidth="1"/>
    <col min="8715" max="8717" width="10.7109375" customWidth="1"/>
    <col min="8718" max="8719" width="8.5703125" customWidth="1"/>
    <col min="8720" max="8720" width="8.7109375" customWidth="1"/>
    <col min="8958" max="8958" width="28.42578125" customWidth="1"/>
    <col min="8959" max="8959" width="11.42578125" customWidth="1"/>
    <col min="8960" max="8960" width="9.85546875" customWidth="1"/>
    <col min="8961" max="8961" width="9.85546875" bestFit="1" customWidth="1"/>
    <col min="8962" max="8962" width="10.7109375" customWidth="1"/>
    <col min="8963" max="8963" width="11" customWidth="1"/>
    <col min="8964" max="8967" width="9.7109375" customWidth="1"/>
    <col min="8968" max="8968" width="10.28515625" customWidth="1"/>
    <col min="8969" max="8969" width="10.140625" customWidth="1"/>
    <col min="8970" max="8970" width="17.5703125" customWidth="1"/>
    <col min="8971" max="8973" width="10.7109375" customWidth="1"/>
    <col min="8974" max="8975" width="8.5703125" customWidth="1"/>
    <col min="8976" max="8976" width="8.7109375" customWidth="1"/>
    <col min="9214" max="9214" width="28.42578125" customWidth="1"/>
    <col min="9215" max="9215" width="11.42578125" customWidth="1"/>
    <col min="9216" max="9216" width="9.85546875" customWidth="1"/>
    <col min="9217" max="9217" width="9.85546875" bestFit="1" customWidth="1"/>
    <col min="9218" max="9218" width="10.7109375" customWidth="1"/>
    <col min="9219" max="9219" width="11" customWidth="1"/>
    <col min="9220" max="9223" width="9.7109375" customWidth="1"/>
    <col min="9224" max="9224" width="10.28515625" customWidth="1"/>
    <col min="9225" max="9225" width="10.140625" customWidth="1"/>
    <col min="9226" max="9226" width="17.5703125" customWidth="1"/>
    <col min="9227" max="9229" width="10.7109375" customWidth="1"/>
    <col min="9230" max="9231" width="8.5703125" customWidth="1"/>
    <col min="9232" max="9232" width="8.7109375" customWidth="1"/>
    <col min="9470" max="9470" width="28.42578125" customWidth="1"/>
    <col min="9471" max="9471" width="11.42578125" customWidth="1"/>
    <col min="9472" max="9472" width="9.85546875" customWidth="1"/>
    <col min="9473" max="9473" width="9.85546875" bestFit="1" customWidth="1"/>
    <col min="9474" max="9474" width="10.7109375" customWidth="1"/>
    <col min="9475" max="9475" width="11" customWidth="1"/>
    <col min="9476" max="9479" width="9.7109375" customWidth="1"/>
    <col min="9480" max="9480" width="10.28515625" customWidth="1"/>
    <col min="9481" max="9481" width="10.140625" customWidth="1"/>
    <col min="9482" max="9482" width="17.5703125" customWidth="1"/>
    <col min="9483" max="9485" width="10.7109375" customWidth="1"/>
    <col min="9486" max="9487" width="8.5703125" customWidth="1"/>
    <col min="9488" max="9488" width="8.7109375" customWidth="1"/>
    <col min="9726" max="9726" width="28.42578125" customWidth="1"/>
    <col min="9727" max="9727" width="11.42578125" customWidth="1"/>
    <col min="9728" max="9728" width="9.85546875" customWidth="1"/>
    <col min="9729" max="9729" width="9.85546875" bestFit="1" customWidth="1"/>
    <col min="9730" max="9730" width="10.7109375" customWidth="1"/>
    <col min="9731" max="9731" width="11" customWidth="1"/>
    <col min="9732" max="9735" width="9.7109375" customWidth="1"/>
    <col min="9736" max="9736" width="10.28515625" customWidth="1"/>
    <col min="9737" max="9737" width="10.140625" customWidth="1"/>
    <col min="9738" max="9738" width="17.5703125" customWidth="1"/>
    <col min="9739" max="9741" width="10.7109375" customWidth="1"/>
    <col min="9742" max="9743" width="8.5703125" customWidth="1"/>
    <col min="9744" max="9744" width="8.7109375" customWidth="1"/>
    <col min="9982" max="9982" width="28.42578125" customWidth="1"/>
    <col min="9983" max="9983" width="11.42578125" customWidth="1"/>
    <col min="9984" max="9984" width="9.85546875" customWidth="1"/>
    <col min="9985" max="9985" width="9.85546875" bestFit="1" customWidth="1"/>
    <col min="9986" max="9986" width="10.7109375" customWidth="1"/>
    <col min="9987" max="9987" width="11" customWidth="1"/>
    <col min="9988" max="9991" width="9.7109375" customWidth="1"/>
    <col min="9992" max="9992" width="10.28515625" customWidth="1"/>
    <col min="9993" max="9993" width="10.140625" customWidth="1"/>
    <col min="9994" max="9994" width="17.5703125" customWidth="1"/>
    <col min="9995" max="9997" width="10.7109375" customWidth="1"/>
    <col min="9998" max="9999" width="8.5703125" customWidth="1"/>
    <col min="10000" max="10000" width="8.7109375" customWidth="1"/>
    <col min="10238" max="10238" width="28.42578125" customWidth="1"/>
    <col min="10239" max="10239" width="11.42578125" customWidth="1"/>
    <col min="10240" max="10240" width="9.85546875" customWidth="1"/>
    <col min="10241" max="10241" width="9.85546875" bestFit="1" customWidth="1"/>
    <col min="10242" max="10242" width="10.7109375" customWidth="1"/>
    <col min="10243" max="10243" width="11" customWidth="1"/>
    <col min="10244" max="10247" width="9.7109375" customWidth="1"/>
    <col min="10248" max="10248" width="10.28515625" customWidth="1"/>
    <col min="10249" max="10249" width="10.140625" customWidth="1"/>
    <col min="10250" max="10250" width="17.5703125" customWidth="1"/>
    <col min="10251" max="10253" width="10.7109375" customWidth="1"/>
    <col min="10254" max="10255" width="8.5703125" customWidth="1"/>
    <col min="10256" max="10256" width="8.7109375" customWidth="1"/>
    <col min="10494" max="10494" width="28.42578125" customWidth="1"/>
    <col min="10495" max="10495" width="11.42578125" customWidth="1"/>
    <col min="10496" max="10496" width="9.85546875" customWidth="1"/>
    <col min="10497" max="10497" width="9.85546875" bestFit="1" customWidth="1"/>
    <col min="10498" max="10498" width="10.7109375" customWidth="1"/>
    <col min="10499" max="10499" width="11" customWidth="1"/>
    <col min="10500" max="10503" width="9.7109375" customWidth="1"/>
    <col min="10504" max="10504" width="10.28515625" customWidth="1"/>
    <col min="10505" max="10505" width="10.140625" customWidth="1"/>
    <col min="10506" max="10506" width="17.5703125" customWidth="1"/>
    <col min="10507" max="10509" width="10.7109375" customWidth="1"/>
    <col min="10510" max="10511" width="8.5703125" customWidth="1"/>
    <col min="10512" max="10512" width="8.7109375" customWidth="1"/>
    <col min="10750" max="10750" width="28.42578125" customWidth="1"/>
    <col min="10751" max="10751" width="11.42578125" customWidth="1"/>
    <col min="10752" max="10752" width="9.85546875" customWidth="1"/>
    <col min="10753" max="10753" width="9.85546875" bestFit="1" customWidth="1"/>
    <col min="10754" max="10754" width="10.7109375" customWidth="1"/>
    <col min="10755" max="10755" width="11" customWidth="1"/>
    <col min="10756" max="10759" width="9.7109375" customWidth="1"/>
    <col min="10760" max="10760" width="10.28515625" customWidth="1"/>
    <col min="10761" max="10761" width="10.140625" customWidth="1"/>
    <col min="10762" max="10762" width="17.5703125" customWidth="1"/>
    <col min="10763" max="10765" width="10.7109375" customWidth="1"/>
    <col min="10766" max="10767" width="8.5703125" customWidth="1"/>
    <col min="10768" max="10768" width="8.7109375" customWidth="1"/>
    <col min="11006" max="11006" width="28.42578125" customWidth="1"/>
    <col min="11007" max="11007" width="11.42578125" customWidth="1"/>
    <col min="11008" max="11008" width="9.85546875" customWidth="1"/>
    <col min="11009" max="11009" width="9.85546875" bestFit="1" customWidth="1"/>
    <col min="11010" max="11010" width="10.7109375" customWidth="1"/>
    <col min="11011" max="11011" width="11" customWidth="1"/>
    <col min="11012" max="11015" width="9.7109375" customWidth="1"/>
    <col min="11016" max="11016" width="10.28515625" customWidth="1"/>
    <col min="11017" max="11017" width="10.140625" customWidth="1"/>
    <col min="11018" max="11018" width="17.5703125" customWidth="1"/>
    <col min="11019" max="11021" width="10.7109375" customWidth="1"/>
    <col min="11022" max="11023" width="8.5703125" customWidth="1"/>
    <col min="11024" max="11024" width="8.7109375" customWidth="1"/>
    <col min="11262" max="11262" width="28.42578125" customWidth="1"/>
    <col min="11263" max="11263" width="11.42578125" customWidth="1"/>
    <col min="11264" max="11264" width="9.85546875" customWidth="1"/>
    <col min="11265" max="11265" width="9.85546875" bestFit="1" customWidth="1"/>
    <col min="11266" max="11266" width="10.7109375" customWidth="1"/>
    <col min="11267" max="11267" width="11" customWidth="1"/>
    <col min="11268" max="11271" width="9.7109375" customWidth="1"/>
    <col min="11272" max="11272" width="10.28515625" customWidth="1"/>
    <col min="11273" max="11273" width="10.140625" customWidth="1"/>
    <col min="11274" max="11274" width="17.5703125" customWidth="1"/>
    <col min="11275" max="11277" width="10.7109375" customWidth="1"/>
    <col min="11278" max="11279" width="8.5703125" customWidth="1"/>
    <col min="11280" max="11280" width="8.7109375" customWidth="1"/>
    <col min="11518" max="11518" width="28.42578125" customWidth="1"/>
    <col min="11519" max="11519" width="11.42578125" customWidth="1"/>
    <col min="11520" max="11520" width="9.85546875" customWidth="1"/>
    <col min="11521" max="11521" width="9.85546875" bestFit="1" customWidth="1"/>
    <col min="11522" max="11522" width="10.7109375" customWidth="1"/>
    <col min="11523" max="11523" width="11" customWidth="1"/>
    <col min="11524" max="11527" width="9.7109375" customWidth="1"/>
    <col min="11528" max="11528" width="10.28515625" customWidth="1"/>
    <col min="11529" max="11529" width="10.140625" customWidth="1"/>
    <col min="11530" max="11530" width="17.5703125" customWidth="1"/>
    <col min="11531" max="11533" width="10.7109375" customWidth="1"/>
    <col min="11534" max="11535" width="8.5703125" customWidth="1"/>
    <col min="11536" max="11536" width="8.7109375" customWidth="1"/>
    <col min="11774" max="11774" width="28.42578125" customWidth="1"/>
    <col min="11775" max="11775" width="11.42578125" customWidth="1"/>
    <col min="11776" max="11776" width="9.85546875" customWidth="1"/>
    <col min="11777" max="11777" width="9.85546875" bestFit="1" customWidth="1"/>
    <col min="11778" max="11778" width="10.7109375" customWidth="1"/>
    <col min="11779" max="11779" width="11" customWidth="1"/>
    <col min="11780" max="11783" width="9.7109375" customWidth="1"/>
    <col min="11784" max="11784" width="10.28515625" customWidth="1"/>
    <col min="11785" max="11785" width="10.140625" customWidth="1"/>
    <col min="11786" max="11786" width="17.5703125" customWidth="1"/>
    <col min="11787" max="11789" width="10.7109375" customWidth="1"/>
    <col min="11790" max="11791" width="8.5703125" customWidth="1"/>
    <col min="11792" max="11792" width="8.7109375" customWidth="1"/>
    <col min="12030" max="12030" width="28.42578125" customWidth="1"/>
    <col min="12031" max="12031" width="11.42578125" customWidth="1"/>
    <col min="12032" max="12032" width="9.85546875" customWidth="1"/>
    <col min="12033" max="12033" width="9.85546875" bestFit="1" customWidth="1"/>
    <col min="12034" max="12034" width="10.7109375" customWidth="1"/>
    <col min="12035" max="12035" width="11" customWidth="1"/>
    <col min="12036" max="12039" width="9.7109375" customWidth="1"/>
    <col min="12040" max="12040" width="10.28515625" customWidth="1"/>
    <col min="12041" max="12041" width="10.140625" customWidth="1"/>
    <col min="12042" max="12042" width="17.5703125" customWidth="1"/>
    <col min="12043" max="12045" width="10.7109375" customWidth="1"/>
    <col min="12046" max="12047" width="8.5703125" customWidth="1"/>
    <col min="12048" max="12048" width="8.7109375" customWidth="1"/>
    <col min="12286" max="12286" width="28.42578125" customWidth="1"/>
    <col min="12287" max="12287" width="11.42578125" customWidth="1"/>
    <col min="12288" max="12288" width="9.85546875" customWidth="1"/>
    <col min="12289" max="12289" width="9.85546875" bestFit="1" customWidth="1"/>
    <col min="12290" max="12290" width="10.7109375" customWidth="1"/>
    <col min="12291" max="12291" width="11" customWidth="1"/>
    <col min="12292" max="12295" width="9.7109375" customWidth="1"/>
    <col min="12296" max="12296" width="10.28515625" customWidth="1"/>
    <col min="12297" max="12297" width="10.140625" customWidth="1"/>
    <col min="12298" max="12298" width="17.5703125" customWidth="1"/>
    <col min="12299" max="12301" width="10.7109375" customWidth="1"/>
    <col min="12302" max="12303" width="8.5703125" customWidth="1"/>
    <col min="12304" max="12304" width="8.7109375" customWidth="1"/>
    <col min="12542" max="12542" width="28.42578125" customWidth="1"/>
    <col min="12543" max="12543" width="11.42578125" customWidth="1"/>
    <col min="12544" max="12544" width="9.85546875" customWidth="1"/>
    <col min="12545" max="12545" width="9.85546875" bestFit="1" customWidth="1"/>
    <col min="12546" max="12546" width="10.7109375" customWidth="1"/>
    <col min="12547" max="12547" width="11" customWidth="1"/>
    <col min="12548" max="12551" width="9.7109375" customWidth="1"/>
    <col min="12552" max="12552" width="10.28515625" customWidth="1"/>
    <col min="12553" max="12553" width="10.140625" customWidth="1"/>
    <col min="12554" max="12554" width="17.5703125" customWidth="1"/>
    <col min="12555" max="12557" width="10.7109375" customWidth="1"/>
    <col min="12558" max="12559" width="8.5703125" customWidth="1"/>
    <col min="12560" max="12560" width="8.7109375" customWidth="1"/>
    <col min="12798" max="12798" width="28.42578125" customWidth="1"/>
    <col min="12799" max="12799" width="11.42578125" customWidth="1"/>
    <col min="12800" max="12800" width="9.85546875" customWidth="1"/>
    <col min="12801" max="12801" width="9.85546875" bestFit="1" customWidth="1"/>
    <col min="12802" max="12802" width="10.7109375" customWidth="1"/>
    <col min="12803" max="12803" width="11" customWidth="1"/>
    <col min="12804" max="12807" width="9.7109375" customWidth="1"/>
    <col min="12808" max="12808" width="10.28515625" customWidth="1"/>
    <col min="12809" max="12809" width="10.140625" customWidth="1"/>
    <col min="12810" max="12810" width="17.5703125" customWidth="1"/>
    <col min="12811" max="12813" width="10.7109375" customWidth="1"/>
    <col min="12814" max="12815" width="8.5703125" customWidth="1"/>
    <col min="12816" max="12816" width="8.7109375" customWidth="1"/>
    <col min="13054" max="13054" width="28.42578125" customWidth="1"/>
    <col min="13055" max="13055" width="11.42578125" customWidth="1"/>
    <col min="13056" max="13056" width="9.85546875" customWidth="1"/>
    <col min="13057" max="13057" width="9.85546875" bestFit="1" customWidth="1"/>
    <col min="13058" max="13058" width="10.7109375" customWidth="1"/>
    <col min="13059" max="13059" width="11" customWidth="1"/>
    <col min="13060" max="13063" width="9.7109375" customWidth="1"/>
    <col min="13064" max="13064" width="10.28515625" customWidth="1"/>
    <col min="13065" max="13065" width="10.140625" customWidth="1"/>
    <col min="13066" max="13066" width="17.5703125" customWidth="1"/>
    <col min="13067" max="13069" width="10.7109375" customWidth="1"/>
    <col min="13070" max="13071" width="8.5703125" customWidth="1"/>
    <col min="13072" max="13072" width="8.7109375" customWidth="1"/>
    <col min="13310" max="13310" width="28.42578125" customWidth="1"/>
    <col min="13311" max="13311" width="11.42578125" customWidth="1"/>
    <col min="13312" max="13312" width="9.85546875" customWidth="1"/>
    <col min="13313" max="13313" width="9.85546875" bestFit="1" customWidth="1"/>
    <col min="13314" max="13314" width="10.7109375" customWidth="1"/>
    <col min="13315" max="13315" width="11" customWidth="1"/>
    <col min="13316" max="13319" width="9.7109375" customWidth="1"/>
    <col min="13320" max="13320" width="10.28515625" customWidth="1"/>
    <col min="13321" max="13321" width="10.140625" customWidth="1"/>
    <col min="13322" max="13322" width="17.5703125" customWidth="1"/>
    <col min="13323" max="13325" width="10.7109375" customWidth="1"/>
    <col min="13326" max="13327" width="8.5703125" customWidth="1"/>
    <col min="13328" max="13328" width="8.7109375" customWidth="1"/>
    <col min="13566" max="13566" width="28.42578125" customWidth="1"/>
    <col min="13567" max="13567" width="11.42578125" customWidth="1"/>
    <col min="13568" max="13568" width="9.85546875" customWidth="1"/>
    <col min="13569" max="13569" width="9.85546875" bestFit="1" customWidth="1"/>
    <col min="13570" max="13570" width="10.7109375" customWidth="1"/>
    <col min="13571" max="13571" width="11" customWidth="1"/>
    <col min="13572" max="13575" width="9.7109375" customWidth="1"/>
    <col min="13576" max="13576" width="10.28515625" customWidth="1"/>
    <col min="13577" max="13577" width="10.140625" customWidth="1"/>
    <col min="13578" max="13578" width="17.5703125" customWidth="1"/>
    <col min="13579" max="13581" width="10.7109375" customWidth="1"/>
    <col min="13582" max="13583" width="8.5703125" customWidth="1"/>
    <col min="13584" max="13584" width="8.7109375" customWidth="1"/>
    <col min="13822" max="13822" width="28.42578125" customWidth="1"/>
    <col min="13823" max="13823" width="11.42578125" customWidth="1"/>
    <col min="13824" max="13824" width="9.85546875" customWidth="1"/>
    <col min="13825" max="13825" width="9.85546875" bestFit="1" customWidth="1"/>
    <col min="13826" max="13826" width="10.7109375" customWidth="1"/>
    <col min="13827" max="13827" width="11" customWidth="1"/>
    <col min="13828" max="13831" width="9.7109375" customWidth="1"/>
    <col min="13832" max="13832" width="10.28515625" customWidth="1"/>
    <col min="13833" max="13833" width="10.140625" customWidth="1"/>
    <col min="13834" max="13834" width="17.5703125" customWidth="1"/>
    <col min="13835" max="13837" width="10.7109375" customWidth="1"/>
    <col min="13838" max="13839" width="8.5703125" customWidth="1"/>
    <col min="13840" max="13840" width="8.7109375" customWidth="1"/>
    <col min="14078" max="14078" width="28.42578125" customWidth="1"/>
    <col min="14079" max="14079" width="11.42578125" customWidth="1"/>
    <col min="14080" max="14080" width="9.85546875" customWidth="1"/>
    <col min="14081" max="14081" width="9.85546875" bestFit="1" customWidth="1"/>
    <col min="14082" max="14082" width="10.7109375" customWidth="1"/>
    <col min="14083" max="14083" width="11" customWidth="1"/>
    <col min="14084" max="14087" width="9.7109375" customWidth="1"/>
    <col min="14088" max="14088" width="10.28515625" customWidth="1"/>
    <col min="14089" max="14089" width="10.140625" customWidth="1"/>
    <col min="14090" max="14090" width="17.5703125" customWidth="1"/>
    <col min="14091" max="14093" width="10.7109375" customWidth="1"/>
    <col min="14094" max="14095" width="8.5703125" customWidth="1"/>
    <col min="14096" max="14096" width="8.7109375" customWidth="1"/>
    <col min="14334" max="14334" width="28.42578125" customWidth="1"/>
    <col min="14335" max="14335" width="11.42578125" customWidth="1"/>
    <col min="14336" max="14336" width="9.85546875" customWidth="1"/>
    <col min="14337" max="14337" width="9.85546875" bestFit="1" customWidth="1"/>
    <col min="14338" max="14338" width="10.7109375" customWidth="1"/>
    <col min="14339" max="14339" width="11" customWidth="1"/>
    <col min="14340" max="14343" width="9.7109375" customWidth="1"/>
    <col min="14344" max="14344" width="10.28515625" customWidth="1"/>
    <col min="14345" max="14345" width="10.140625" customWidth="1"/>
    <col min="14346" max="14346" width="17.5703125" customWidth="1"/>
    <col min="14347" max="14349" width="10.7109375" customWidth="1"/>
    <col min="14350" max="14351" width="8.5703125" customWidth="1"/>
    <col min="14352" max="14352" width="8.7109375" customWidth="1"/>
    <col min="14590" max="14590" width="28.42578125" customWidth="1"/>
    <col min="14591" max="14591" width="11.42578125" customWidth="1"/>
    <col min="14592" max="14592" width="9.85546875" customWidth="1"/>
    <col min="14593" max="14593" width="9.85546875" bestFit="1" customWidth="1"/>
    <col min="14594" max="14594" width="10.7109375" customWidth="1"/>
    <col min="14595" max="14595" width="11" customWidth="1"/>
    <col min="14596" max="14599" width="9.7109375" customWidth="1"/>
    <col min="14600" max="14600" width="10.28515625" customWidth="1"/>
    <col min="14601" max="14601" width="10.140625" customWidth="1"/>
    <col min="14602" max="14602" width="17.5703125" customWidth="1"/>
    <col min="14603" max="14605" width="10.7109375" customWidth="1"/>
    <col min="14606" max="14607" width="8.5703125" customWidth="1"/>
    <col min="14608" max="14608" width="8.7109375" customWidth="1"/>
    <col min="14846" max="14846" width="28.42578125" customWidth="1"/>
    <col min="14847" max="14847" width="11.42578125" customWidth="1"/>
    <col min="14848" max="14848" width="9.85546875" customWidth="1"/>
    <col min="14849" max="14849" width="9.85546875" bestFit="1" customWidth="1"/>
    <col min="14850" max="14850" width="10.7109375" customWidth="1"/>
    <col min="14851" max="14851" width="11" customWidth="1"/>
    <col min="14852" max="14855" width="9.7109375" customWidth="1"/>
    <col min="14856" max="14856" width="10.28515625" customWidth="1"/>
    <col min="14857" max="14857" width="10.140625" customWidth="1"/>
    <col min="14858" max="14858" width="17.5703125" customWidth="1"/>
    <col min="14859" max="14861" width="10.7109375" customWidth="1"/>
    <col min="14862" max="14863" width="8.5703125" customWidth="1"/>
    <col min="14864" max="14864" width="8.7109375" customWidth="1"/>
    <col min="15102" max="15102" width="28.42578125" customWidth="1"/>
    <col min="15103" max="15103" width="11.42578125" customWidth="1"/>
    <col min="15104" max="15104" width="9.85546875" customWidth="1"/>
    <col min="15105" max="15105" width="9.85546875" bestFit="1" customWidth="1"/>
    <col min="15106" max="15106" width="10.7109375" customWidth="1"/>
    <col min="15107" max="15107" width="11" customWidth="1"/>
    <col min="15108" max="15111" width="9.7109375" customWidth="1"/>
    <col min="15112" max="15112" width="10.28515625" customWidth="1"/>
    <col min="15113" max="15113" width="10.140625" customWidth="1"/>
    <col min="15114" max="15114" width="17.5703125" customWidth="1"/>
    <col min="15115" max="15117" width="10.7109375" customWidth="1"/>
    <col min="15118" max="15119" width="8.5703125" customWidth="1"/>
    <col min="15120" max="15120" width="8.7109375" customWidth="1"/>
    <col min="15358" max="15358" width="28.42578125" customWidth="1"/>
    <col min="15359" max="15359" width="11.42578125" customWidth="1"/>
    <col min="15360" max="15360" width="9.85546875" customWidth="1"/>
    <col min="15361" max="15361" width="9.85546875" bestFit="1" customWidth="1"/>
    <col min="15362" max="15362" width="10.7109375" customWidth="1"/>
    <col min="15363" max="15363" width="11" customWidth="1"/>
    <col min="15364" max="15367" width="9.7109375" customWidth="1"/>
    <col min="15368" max="15368" width="10.28515625" customWidth="1"/>
    <col min="15369" max="15369" width="10.140625" customWidth="1"/>
    <col min="15370" max="15370" width="17.5703125" customWidth="1"/>
    <col min="15371" max="15373" width="10.7109375" customWidth="1"/>
    <col min="15374" max="15375" width="8.5703125" customWidth="1"/>
    <col min="15376" max="15376" width="8.7109375" customWidth="1"/>
    <col min="15614" max="15614" width="28.42578125" customWidth="1"/>
    <col min="15615" max="15615" width="11.42578125" customWidth="1"/>
    <col min="15616" max="15616" width="9.85546875" customWidth="1"/>
    <col min="15617" max="15617" width="9.85546875" bestFit="1" customWidth="1"/>
    <col min="15618" max="15618" width="10.7109375" customWidth="1"/>
    <col min="15619" max="15619" width="11" customWidth="1"/>
    <col min="15620" max="15623" width="9.7109375" customWidth="1"/>
    <col min="15624" max="15624" width="10.28515625" customWidth="1"/>
    <col min="15625" max="15625" width="10.140625" customWidth="1"/>
    <col min="15626" max="15626" width="17.5703125" customWidth="1"/>
    <col min="15627" max="15629" width="10.7109375" customWidth="1"/>
    <col min="15630" max="15631" width="8.5703125" customWidth="1"/>
    <col min="15632" max="15632" width="8.7109375" customWidth="1"/>
    <col min="15870" max="15870" width="28.42578125" customWidth="1"/>
    <col min="15871" max="15871" width="11.42578125" customWidth="1"/>
    <col min="15872" max="15872" width="9.85546875" customWidth="1"/>
    <col min="15873" max="15873" width="9.85546875" bestFit="1" customWidth="1"/>
    <col min="15874" max="15874" width="10.7109375" customWidth="1"/>
    <col min="15875" max="15875" width="11" customWidth="1"/>
    <col min="15876" max="15879" width="9.7109375" customWidth="1"/>
    <col min="15880" max="15880" width="10.28515625" customWidth="1"/>
    <col min="15881" max="15881" width="10.140625" customWidth="1"/>
    <col min="15882" max="15882" width="17.5703125" customWidth="1"/>
    <col min="15883" max="15885" width="10.7109375" customWidth="1"/>
    <col min="15886" max="15887" width="8.5703125" customWidth="1"/>
    <col min="15888" max="15888" width="8.7109375" customWidth="1"/>
    <col min="16126" max="16126" width="28.42578125" customWidth="1"/>
    <col min="16127" max="16127" width="11.42578125" customWidth="1"/>
    <col min="16128" max="16128" width="9.85546875" customWidth="1"/>
    <col min="16129" max="16129" width="9.85546875" bestFit="1" customWidth="1"/>
    <col min="16130" max="16130" width="10.7109375" customWidth="1"/>
    <col min="16131" max="16131" width="11" customWidth="1"/>
    <col min="16132" max="16135" width="9.7109375" customWidth="1"/>
    <col min="16136" max="16136" width="10.28515625" customWidth="1"/>
    <col min="16137" max="16137" width="10.140625" customWidth="1"/>
    <col min="16138" max="16138" width="17.5703125" customWidth="1"/>
    <col min="16139" max="16141" width="10.7109375" customWidth="1"/>
    <col min="16142" max="16143" width="8.5703125" customWidth="1"/>
    <col min="16144" max="16144" width="8.7109375" customWidth="1"/>
  </cols>
  <sheetData>
    <row r="1" spans="1:15" ht="44.25" customHeight="1" x14ac:dyDescent="0.25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"/>
      <c r="O1" s="1"/>
    </row>
    <row r="2" spans="1:15" ht="39.950000000000003" customHeight="1" x14ac:dyDescent="0.25">
      <c r="A2" s="60" t="s">
        <v>0</v>
      </c>
      <c r="B2" s="61" t="s">
        <v>1</v>
      </c>
      <c r="C2" s="61" t="s">
        <v>2</v>
      </c>
      <c r="D2" s="62" t="s">
        <v>3</v>
      </c>
      <c r="E2" s="62"/>
      <c r="F2" s="63" t="s">
        <v>4</v>
      </c>
      <c r="G2" s="63" t="s">
        <v>52</v>
      </c>
      <c r="H2" s="63"/>
      <c r="I2" s="63"/>
      <c r="J2" s="63" t="s">
        <v>53</v>
      </c>
      <c r="K2" s="63"/>
      <c r="L2" s="63"/>
      <c r="M2" s="64" t="s">
        <v>54</v>
      </c>
    </row>
    <row r="3" spans="1:15" ht="25.5" customHeight="1" x14ac:dyDescent="0.25">
      <c r="A3" s="60"/>
      <c r="B3" s="61"/>
      <c r="C3" s="61"/>
      <c r="D3" s="46" t="s">
        <v>5</v>
      </c>
      <c r="E3" s="46" t="s">
        <v>6</v>
      </c>
      <c r="F3" s="63"/>
      <c r="G3" s="52" t="s">
        <v>5</v>
      </c>
      <c r="H3" s="46" t="s">
        <v>7</v>
      </c>
      <c r="I3" s="46" t="s">
        <v>8</v>
      </c>
      <c r="J3" s="46" t="s">
        <v>5</v>
      </c>
      <c r="K3" s="46" t="s">
        <v>9</v>
      </c>
      <c r="L3" s="46" t="s">
        <v>10</v>
      </c>
      <c r="M3" s="64"/>
    </row>
    <row r="4" spans="1:15" s="7" customFormat="1" ht="18" customHeight="1" x14ac:dyDescent="0.25">
      <c r="A4" s="3" t="s">
        <v>11</v>
      </c>
      <c r="B4" s="37">
        <f>C4+D4</f>
        <v>10481</v>
      </c>
      <c r="C4" s="4">
        <v>4911</v>
      </c>
      <c r="D4" s="4">
        <v>5570</v>
      </c>
      <c r="E4" s="5">
        <v>2321</v>
      </c>
      <c r="F4" s="6">
        <f>B4-G4-J4</f>
        <v>1929</v>
      </c>
      <c r="G4" s="14">
        <f>H4+I4</f>
        <v>5998</v>
      </c>
      <c r="H4" s="16">
        <v>3189</v>
      </c>
      <c r="I4" s="16">
        <v>2809</v>
      </c>
      <c r="J4" s="35">
        <f>K4+L4</f>
        <v>2554</v>
      </c>
      <c r="K4" s="17">
        <v>751</v>
      </c>
      <c r="L4" s="17">
        <v>1803</v>
      </c>
      <c r="M4" s="8">
        <v>1684</v>
      </c>
      <c r="N4" s="58"/>
    </row>
    <row r="5" spans="1:15" s="7" customFormat="1" ht="18" customHeight="1" x14ac:dyDescent="0.25">
      <c r="A5" s="3" t="s">
        <v>12</v>
      </c>
      <c r="B5" s="37">
        <f t="shared" ref="B5:B26" si="0">C5+D5</f>
        <v>16408</v>
      </c>
      <c r="C5" s="4">
        <v>8134</v>
      </c>
      <c r="D5" s="4">
        <v>8274</v>
      </c>
      <c r="E5" s="5">
        <v>3194</v>
      </c>
      <c r="F5" s="6">
        <f t="shared" ref="F5:F26" si="1">B5-G5-J5</f>
        <v>3842</v>
      </c>
      <c r="G5" s="14">
        <f t="shared" ref="G5:G26" si="2">H5+I5</f>
        <v>8933</v>
      </c>
      <c r="H5" s="16">
        <v>5027</v>
      </c>
      <c r="I5" s="16">
        <v>3906</v>
      </c>
      <c r="J5" s="35">
        <f t="shared" ref="J5:J25" si="3">K5+L5</f>
        <v>3633</v>
      </c>
      <c r="K5" s="17">
        <v>1115</v>
      </c>
      <c r="L5" s="17">
        <v>2518</v>
      </c>
      <c r="M5" s="8">
        <v>2059</v>
      </c>
      <c r="N5" s="58"/>
    </row>
    <row r="6" spans="1:15" s="7" customFormat="1" ht="18" customHeight="1" x14ac:dyDescent="0.25">
      <c r="A6" s="3" t="s">
        <v>13</v>
      </c>
      <c r="B6" s="37">
        <f t="shared" si="0"/>
        <v>15496</v>
      </c>
      <c r="C6" s="4">
        <v>7417</v>
      </c>
      <c r="D6" s="4">
        <v>8079</v>
      </c>
      <c r="E6" s="5">
        <v>3075</v>
      </c>
      <c r="F6" s="6">
        <f t="shared" si="1"/>
        <v>2679</v>
      </c>
      <c r="G6" s="14">
        <f t="shared" si="2"/>
        <v>8569</v>
      </c>
      <c r="H6" s="16">
        <v>4810</v>
      </c>
      <c r="I6" s="16">
        <v>3759</v>
      </c>
      <c r="J6" s="35">
        <f t="shared" si="3"/>
        <v>4248</v>
      </c>
      <c r="K6" s="17">
        <v>1200</v>
      </c>
      <c r="L6" s="17">
        <v>3048</v>
      </c>
      <c r="M6" s="8">
        <v>2659</v>
      </c>
      <c r="N6" s="58"/>
    </row>
    <row r="7" spans="1:15" s="7" customFormat="1" ht="18" customHeight="1" x14ac:dyDescent="0.25">
      <c r="A7" s="3" t="s">
        <v>14</v>
      </c>
      <c r="B7" s="37">
        <f t="shared" si="0"/>
        <v>7680</v>
      </c>
      <c r="C7" s="4">
        <v>3672</v>
      </c>
      <c r="D7" s="4">
        <v>4008</v>
      </c>
      <c r="E7" s="5">
        <v>1479</v>
      </c>
      <c r="F7" s="6">
        <f t="shared" si="1"/>
        <v>1299</v>
      </c>
      <c r="G7" s="14">
        <f t="shared" si="2"/>
        <v>4216</v>
      </c>
      <c r="H7" s="16">
        <v>2370</v>
      </c>
      <c r="I7" s="16">
        <v>1846</v>
      </c>
      <c r="J7" s="35">
        <f t="shared" si="3"/>
        <v>2165</v>
      </c>
      <c r="K7" s="17">
        <v>629</v>
      </c>
      <c r="L7" s="17">
        <v>1536</v>
      </c>
      <c r="M7" s="5">
        <v>1311</v>
      </c>
      <c r="N7" s="58"/>
    </row>
    <row r="8" spans="1:15" s="7" customFormat="1" ht="18" customHeight="1" x14ac:dyDescent="0.25">
      <c r="A8" s="3" t="s">
        <v>15</v>
      </c>
      <c r="B8" s="37">
        <f t="shared" si="0"/>
        <v>18850</v>
      </c>
      <c r="C8" s="4">
        <v>9040</v>
      </c>
      <c r="D8" s="4">
        <v>9810</v>
      </c>
      <c r="E8" s="5">
        <v>3840</v>
      </c>
      <c r="F8" s="6">
        <f t="shared" si="1"/>
        <v>3592</v>
      </c>
      <c r="G8" s="14">
        <f t="shared" si="2"/>
        <v>10450</v>
      </c>
      <c r="H8" s="16">
        <v>5762</v>
      </c>
      <c r="I8" s="16">
        <v>4688</v>
      </c>
      <c r="J8" s="35">
        <f t="shared" si="3"/>
        <v>4808</v>
      </c>
      <c r="K8" s="17">
        <v>1444</v>
      </c>
      <c r="L8" s="17">
        <v>3364</v>
      </c>
      <c r="M8" s="5">
        <v>2809</v>
      </c>
      <c r="N8" s="58"/>
    </row>
    <row r="9" spans="1:15" s="7" customFormat="1" ht="18" customHeight="1" x14ac:dyDescent="0.25">
      <c r="A9" s="3" t="s">
        <v>16</v>
      </c>
      <c r="B9" s="37">
        <f t="shared" si="0"/>
        <v>43650</v>
      </c>
      <c r="C9" s="4">
        <v>20092</v>
      </c>
      <c r="D9" s="4">
        <v>23558</v>
      </c>
      <c r="E9" s="5">
        <v>9652</v>
      </c>
      <c r="F9" s="6">
        <f t="shared" si="1"/>
        <v>7129</v>
      </c>
      <c r="G9" s="14">
        <f t="shared" si="2"/>
        <v>24879</v>
      </c>
      <c r="H9" s="16">
        <v>13289</v>
      </c>
      <c r="I9" s="16">
        <v>11590</v>
      </c>
      <c r="J9" s="35">
        <f t="shared" si="3"/>
        <v>11642</v>
      </c>
      <c r="K9" s="17">
        <v>3177</v>
      </c>
      <c r="L9" s="17">
        <v>8465</v>
      </c>
      <c r="M9" s="5">
        <v>7597</v>
      </c>
      <c r="N9" s="58"/>
    </row>
    <row r="10" spans="1:15" s="7" customFormat="1" ht="18" customHeight="1" x14ac:dyDescent="0.25">
      <c r="A10" s="3" t="s">
        <v>17</v>
      </c>
      <c r="B10" s="37">
        <f t="shared" si="0"/>
        <v>17822</v>
      </c>
      <c r="C10" s="4">
        <v>8443</v>
      </c>
      <c r="D10" s="4">
        <v>9379</v>
      </c>
      <c r="E10" s="5">
        <v>3362</v>
      </c>
      <c r="F10" s="6">
        <f t="shared" si="1"/>
        <v>3250</v>
      </c>
      <c r="G10" s="14">
        <v>9547</v>
      </c>
      <c r="H10" s="16">
        <v>5227</v>
      </c>
      <c r="I10" s="16">
        <v>4320</v>
      </c>
      <c r="J10" s="35">
        <f t="shared" si="3"/>
        <v>5025</v>
      </c>
      <c r="K10" s="17">
        <v>1571</v>
      </c>
      <c r="L10" s="17">
        <v>3454</v>
      </c>
      <c r="M10" s="5">
        <v>3007</v>
      </c>
      <c r="N10" s="58"/>
    </row>
    <row r="11" spans="1:15" s="7" customFormat="1" ht="18" customHeight="1" x14ac:dyDescent="0.25">
      <c r="A11" s="3" t="s">
        <v>18</v>
      </c>
      <c r="B11" s="37">
        <f t="shared" si="0"/>
        <v>34507</v>
      </c>
      <c r="C11" s="4">
        <v>15960</v>
      </c>
      <c r="D11" s="4">
        <v>18547</v>
      </c>
      <c r="E11" s="5">
        <v>7595</v>
      </c>
      <c r="F11" s="6">
        <f t="shared" si="1"/>
        <v>6338</v>
      </c>
      <c r="G11" s="14">
        <f t="shared" si="2"/>
        <v>19445</v>
      </c>
      <c r="H11" s="16">
        <v>10323</v>
      </c>
      <c r="I11" s="16">
        <v>9122</v>
      </c>
      <c r="J11" s="35">
        <f t="shared" si="3"/>
        <v>8724</v>
      </c>
      <c r="K11" s="17">
        <v>2416</v>
      </c>
      <c r="L11" s="17">
        <v>6308</v>
      </c>
      <c r="M11" s="5">
        <v>5706</v>
      </c>
      <c r="N11" s="58"/>
    </row>
    <row r="12" spans="1:15" s="7" customFormat="1" ht="18" customHeight="1" x14ac:dyDescent="0.25">
      <c r="A12" s="3" t="s">
        <v>19</v>
      </c>
      <c r="B12" s="37">
        <f t="shared" si="0"/>
        <v>21673</v>
      </c>
      <c r="C12" s="4">
        <v>10096</v>
      </c>
      <c r="D12" s="4">
        <v>11577</v>
      </c>
      <c r="E12" s="5">
        <v>4939</v>
      </c>
      <c r="F12" s="6">
        <f t="shared" si="1"/>
        <v>4541</v>
      </c>
      <c r="G12" s="14">
        <f t="shared" si="2"/>
        <v>12098</v>
      </c>
      <c r="H12" s="16">
        <v>6286</v>
      </c>
      <c r="I12" s="16">
        <v>5812</v>
      </c>
      <c r="J12" s="35">
        <f t="shared" si="3"/>
        <v>5034</v>
      </c>
      <c r="K12" s="17">
        <v>1499</v>
      </c>
      <c r="L12" s="17">
        <v>3535</v>
      </c>
      <c r="M12" s="5">
        <v>3018</v>
      </c>
      <c r="N12" s="58"/>
    </row>
    <row r="13" spans="1:15" s="7" customFormat="1" ht="18" customHeight="1" x14ac:dyDescent="0.25">
      <c r="A13" s="3" t="s">
        <v>20</v>
      </c>
      <c r="B13" s="37">
        <f t="shared" si="0"/>
        <v>11799</v>
      </c>
      <c r="C13" s="4">
        <v>5512</v>
      </c>
      <c r="D13" s="4">
        <v>6287</v>
      </c>
      <c r="E13" s="5">
        <v>2180</v>
      </c>
      <c r="F13" s="6">
        <f t="shared" si="1"/>
        <v>2166</v>
      </c>
      <c r="G13" s="14">
        <f t="shared" si="2"/>
        <v>6160</v>
      </c>
      <c r="H13" s="16">
        <v>3387</v>
      </c>
      <c r="I13" s="16">
        <v>2773</v>
      </c>
      <c r="J13" s="35">
        <f t="shared" si="3"/>
        <v>3473</v>
      </c>
      <c r="K13" s="17">
        <v>998</v>
      </c>
      <c r="L13" s="17">
        <v>2475</v>
      </c>
      <c r="M13" s="5">
        <v>2081</v>
      </c>
      <c r="N13" s="58"/>
    </row>
    <row r="14" spans="1:15" s="7" customFormat="1" ht="18" customHeight="1" x14ac:dyDescent="0.25">
      <c r="A14" s="3" t="s">
        <v>21</v>
      </c>
      <c r="B14" s="37">
        <f t="shared" si="0"/>
        <v>10030</v>
      </c>
      <c r="C14" s="4">
        <v>4702</v>
      </c>
      <c r="D14" s="4">
        <v>5328</v>
      </c>
      <c r="E14" s="5">
        <v>1752</v>
      </c>
      <c r="F14" s="6">
        <f t="shared" si="1"/>
        <v>1632</v>
      </c>
      <c r="G14" s="14">
        <f t="shared" si="2"/>
        <v>5073</v>
      </c>
      <c r="H14" s="16">
        <v>2822</v>
      </c>
      <c r="I14" s="16">
        <v>2251</v>
      </c>
      <c r="J14" s="35">
        <f t="shared" si="3"/>
        <v>3325</v>
      </c>
      <c r="K14" s="17">
        <v>1052</v>
      </c>
      <c r="L14" s="17">
        <v>2273</v>
      </c>
      <c r="M14" s="8">
        <v>2145</v>
      </c>
      <c r="N14" s="58"/>
    </row>
    <row r="15" spans="1:15" s="7" customFormat="1" ht="18" customHeight="1" x14ac:dyDescent="0.25">
      <c r="A15" s="3" t="s">
        <v>22</v>
      </c>
      <c r="B15" s="37">
        <f t="shared" si="0"/>
        <v>12755</v>
      </c>
      <c r="C15" s="4">
        <v>5925</v>
      </c>
      <c r="D15" s="4">
        <v>6830</v>
      </c>
      <c r="E15" s="5">
        <v>2512</v>
      </c>
      <c r="F15" s="6">
        <f t="shared" si="1"/>
        <v>2571</v>
      </c>
      <c r="G15" s="14">
        <f t="shared" si="2"/>
        <v>6793</v>
      </c>
      <c r="H15" s="16">
        <v>3624</v>
      </c>
      <c r="I15" s="16">
        <v>3169</v>
      </c>
      <c r="J15" s="35">
        <f t="shared" si="3"/>
        <v>3391</v>
      </c>
      <c r="K15" s="17">
        <v>985</v>
      </c>
      <c r="L15" s="17">
        <v>2406</v>
      </c>
      <c r="M15" s="8">
        <v>1988</v>
      </c>
      <c r="N15" s="58"/>
    </row>
    <row r="16" spans="1:15" s="7" customFormat="1" ht="18" customHeight="1" x14ac:dyDescent="0.25">
      <c r="A16" s="3" t="s">
        <v>23</v>
      </c>
      <c r="B16" s="37">
        <f t="shared" si="0"/>
        <v>36667</v>
      </c>
      <c r="C16" s="4">
        <v>17783</v>
      </c>
      <c r="D16" s="4">
        <v>18884</v>
      </c>
      <c r="E16" s="8">
        <v>9403</v>
      </c>
      <c r="F16" s="6">
        <f t="shared" si="1"/>
        <v>7859</v>
      </c>
      <c r="G16" s="14">
        <f t="shared" si="2"/>
        <v>22988</v>
      </c>
      <c r="H16" s="14">
        <v>12142</v>
      </c>
      <c r="I16" s="14">
        <v>10846</v>
      </c>
      <c r="J16" s="35">
        <f t="shared" si="3"/>
        <v>5820</v>
      </c>
      <c r="K16" s="17">
        <v>1658</v>
      </c>
      <c r="L16" s="17">
        <v>4162</v>
      </c>
      <c r="M16" s="8">
        <v>3077</v>
      </c>
      <c r="N16" s="58"/>
    </row>
    <row r="17" spans="1:15" s="7" customFormat="1" ht="18" customHeight="1" x14ac:dyDescent="0.25">
      <c r="A17" s="3" t="s">
        <v>24</v>
      </c>
      <c r="B17" s="37">
        <f t="shared" si="0"/>
        <v>24171</v>
      </c>
      <c r="C17" s="4">
        <v>11106</v>
      </c>
      <c r="D17" s="4">
        <v>13065</v>
      </c>
      <c r="E17" s="5">
        <v>5290</v>
      </c>
      <c r="F17" s="6">
        <f t="shared" si="1"/>
        <v>4027</v>
      </c>
      <c r="G17" s="14">
        <f t="shared" si="2"/>
        <v>13541</v>
      </c>
      <c r="H17" s="16">
        <v>7163</v>
      </c>
      <c r="I17" s="16">
        <v>6378</v>
      </c>
      <c r="J17" s="35">
        <f t="shared" si="3"/>
        <v>6603</v>
      </c>
      <c r="K17" s="17">
        <v>1872</v>
      </c>
      <c r="L17" s="17">
        <v>4731</v>
      </c>
      <c r="M17" s="8">
        <v>4178</v>
      </c>
      <c r="N17" s="58"/>
    </row>
    <row r="18" spans="1:15" s="7" customFormat="1" ht="18" customHeight="1" x14ac:dyDescent="0.25">
      <c r="A18" s="3" t="s">
        <v>25</v>
      </c>
      <c r="B18" s="37">
        <f t="shared" si="0"/>
        <v>22462</v>
      </c>
      <c r="C18" s="4">
        <v>10705</v>
      </c>
      <c r="D18" s="4">
        <v>11757</v>
      </c>
      <c r="E18" s="5">
        <v>4304</v>
      </c>
      <c r="F18" s="6">
        <f t="shared" si="1"/>
        <v>4847</v>
      </c>
      <c r="G18" s="14">
        <f t="shared" si="2"/>
        <v>12048</v>
      </c>
      <c r="H18" s="16">
        <v>6633</v>
      </c>
      <c r="I18" s="16">
        <v>5415</v>
      </c>
      <c r="J18" s="35">
        <f t="shared" si="3"/>
        <v>5567</v>
      </c>
      <c r="K18" s="17">
        <v>1616</v>
      </c>
      <c r="L18" s="17">
        <v>3951</v>
      </c>
      <c r="M18" s="8">
        <v>3081</v>
      </c>
      <c r="N18" s="58"/>
    </row>
    <row r="19" spans="1:15" s="7" customFormat="1" ht="18" customHeight="1" x14ac:dyDescent="0.25">
      <c r="A19" s="3" t="s">
        <v>26</v>
      </c>
      <c r="B19" s="37">
        <f t="shared" si="0"/>
        <v>10684</v>
      </c>
      <c r="C19" s="4">
        <v>5215</v>
      </c>
      <c r="D19" s="4">
        <v>5469</v>
      </c>
      <c r="E19" s="5">
        <v>2002</v>
      </c>
      <c r="F19" s="6">
        <f t="shared" si="1"/>
        <v>2009</v>
      </c>
      <c r="G19" s="14">
        <f t="shared" si="2"/>
        <v>5793</v>
      </c>
      <c r="H19" s="16">
        <v>3285</v>
      </c>
      <c r="I19" s="16">
        <v>2508</v>
      </c>
      <c r="J19" s="35">
        <f t="shared" si="3"/>
        <v>2882</v>
      </c>
      <c r="K19" s="17">
        <v>901</v>
      </c>
      <c r="L19" s="17">
        <v>1981</v>
      </c>
      <c r="M19" s="8">
        <v>1663</v>
      </c>
      <c r="N19" s="58"/>
    </row>
    <row r="20" spans="1:15" s="7" customFormat="1" ht="18" customHeight="1" x14ac:dyDescent="0.25">
      <c r="A20" s="3" t="s">
        <v>27</v>
      </c>
      <c r="B20" s="37">
        <f t="shared" si="0"/>
        <v>68124</v>
      </c>
      <c r="C20" s="4">
        <v>32276</v>
      </c>
      <c r="D20" s="4">
        <v>35848</v>
      </c>
      <c r="E20" s="5">
        <v>17304</v>
      </c>
      <c r="F20" s="6">
        <f t="shared" si="1"/>
        <v>12411</v>
      </c>
      <c r="G20" s="14">
        <f t="shared" si="2"/>
        <v>43046</v>
      </c>
      <c r="H20" s="16">
        <v>22646</v>
      </c>
      <c r="I20" s="16">
        <v>20400</v>
      </c>
      <c r="J20" s="35">
        <f t="shared" si="3"/>
        <v>12667</v>
      </c>
      <c r="K20" s="17">
        <v>3344</v>
      </c>
      <c r="L20" s="17">
        <v>9323</v>
      </c>
      <c r="M20" s="8">
        <v>7158</v>
      </c>
      <c r="N20" s="58"/>
    </row>
    <row r="21" spans="1:15" s="7" customFormat="1" ht="18" customHeight="1" x14ac:dyDescent="0.25">
      <c r="A21" s="3" t="s">
        <v>28</v>
      </c>
      <c r="B21" s="37">
        <f t="shared" si="0"/>
        <v>21635</v>
      </c>
      <c r="C21" s="4">
        <v>9714</v>
      </c>
      <c r="D21" s="4">
        <v>11921</v>
      </c>
      <c r="E21" s="5">
        <v>4866</v>
      </c>
      <c r="F21" s="6">
        <f t="shared" si="1"/>
        <v>3585</v>
      </c>
      <c r="G21" s="14">
        <f t="shared" si="2"/>
        <v>12467</v>
      </c>
      <c r="H21" s="16">
        <v>6469</v>
      </c>
      <c r="I21" s="16">
        <v>5998</v>
      </c>
      <c r="J21" s="35">
        <f t="shared" si="3"/>
        <v>5583</v>
      </c>
      <c r="K21" s="17">
        <v>1417</v>
      </c>
      <c r="L21" s="17">
        <v>4166</v>
      </c>
      <c r="M21" s="8">
        <v>3376</v>
      </c>
      <c r="N21" s="58"/>
    </row>
    <row r="22" spans="1:15" s="7" customFormat="1" ht="18" customHeight="1" x14ac:dyDescent="0.25">
      <c r="A22" s="3" t="s">
        <v>29</v>
      </c>
      <c r="B22" s="37">
        <f t="shared" si="0"/>
        <v>95717</v>
      </c>
      <c r="C22" s="4">
        <v>44524</v>
      </c>
      <c r="D22" s="4">
        <v>51193</v>
      </c>
      <c r="E22" s="8">
        <v>22990</v>
      </c>
      <c r="F22" s="6">
        <f t="shared" si="1"/>
        <v>15455</v>
      </c>
      <c r="G22" s="14">
        <f t="shared" si="2"/>
        <v>58353</v>
      </c>
      <c r="H22" s="14">
        <v>30200</v>
      </c>
      <c r="I22" s="14">
        <v>28153</v>
      </c>
      <c r="J22" s="35">
        <f t="shared" si="3"/>
        <v>21909</v>
      </c>
      <c r="K22" s="17">
        <v>5963</v>
      </c>
      <c r="L22" s="17">
        <v>15946</v>
      </c>
      <c r="M22" s="8">
        <v>14465</v>
      </c>
      <c r="N22" s="58"/>
    </row>
    <row r="23" spans="1:15" s="7" customFormat="1" ht="18" customHeight="1" thickBot="1" x14ac:dyDescent="0.3">
      <c r="A23" s="12" t="s">
        <v>30</v>
      </c>
      <c r="B23" s="40">
        <f t="shared" si="0"/>
        <v>233752</v>
      </c>
      <c r="C23" s="19">
        <v>104737</v>
      </c>
      <c r="D23" s="19">
        <v>129015</v>
      </c>
      <c r="E23" s="13">
        <v>59555</v>
      </c>
      <c r="F23" s="6">
        <f t="shared" si="1"/>
        <v>46353</v>
      </c>
      <c r="G23" s="15">
        <f t="shared" si="2"/>
        <v>136285</v>
      </c>
      <c r="H23" s="15">
        <v>67474</v>
      </c>
      <c r="I23" s="15">
        <v>68811</v>
      </c>
      <c r="J23" s="36">
        <f t="shared" si="3"/>
        <v>51114</v>
      </c>
      <c r="K23" s="18">
        <v>13810</v>
      </c>
      <c r="L23" s="18">
        <v>37304</v>
      </c>
      <c r="M23" s="13">
        <v>34017</v>
      </c>
      <c r="N23" s="58"/>
    </row>
    <row r="24" spans="1:15" ht="18" customHeight="1" x14ac:dyDescent="0.25">
      <c r="A24" s="11" t="s">
        <v>31</v>
      </c>
      <c r="B24" s="51">
        <f>C24+D24</f>
        <v>734363</v>
      </c>
      <c r="C24" s="39">
        <f>SUM(C4:C23)</f>
        <v>339964</v>
      </c>
      <c r="D24" s="39">
        <f t="shared" ref="D24:E24" si="4">SUM(D4:D23)</f>
        <v>394399</v>
      </c>
      <c r="E24" s="39">
        <f t="shared" si="4"/>
        <v>171615</v>
      </c>
      <c r="F24" s="6">
        <f>B24-G24-J24</f>
        <v>137514</v>
      </c>
      <c r="G24" s="44">
        <f t="shared" si="2"/>
        <v>426682</v>
      </c>
      <c r="H24" s="39">
        <f t="shared" ref="H24:I24" si="5">SUM(H4:H23)</f>
        <v>222128</v>
      </c>
      <c r="I24" s="39">
        <f t="shared" si="5"/>
        <v>204554</v>
      </c>
      <c r="J24" s="44">
        <f t="shared" si="3"/>
        <v>170167</v>
      </c>
      <c r="K24" s="39">
        <f t="shared" ref="K24:M24" si="6">SUM(K4:K23)</f>
        <v>47418</v>
      </c>
      <c r="L24" s="39">
        <f t="shared" si="6"/>
        <v>122749</v>
      </c>
      <c r="M24" s="39">
        <f t="shared" si="6"/>
        <v>107079</v>
      </c>
      <c r="N24" s="58"/>
      <c r="O24" s="45"/>
    </row>
    <row r="25" spans="1:15" ht="18" customHeight="1" x14ac:dyDescent="0.25">
      <c r="A25" s="10" t="s">
        <v>32</v>
      </c>
      <c r="B25" s="37">
        <f t="shared" si="0"/>
        <v>569453</v>
      </c>
      <c r="C25" s="38">
        <v>260508</v>
      </c>
      <c r="D25" s="38">
        <v>308945</v>
      </c>
      <c r="E25" s="38">
        <v>14008</v>
      </c>
      <c r="F25" s="6">
        <f>B25-G25-J25</f>
        <v>107279</v>
      </c>
      <c r="G25" s="14">
        <f t="shared" si="2"/>
        <v>336063</v>
      </c>
      <c r="H25" s="38">
        <v>171984</v>
      </c>
      <c r="I25" s="38">
        <v>164079</v>
      </c>
      <c r="J25" s="35">
        <f t="shared" si="3"/>
        <v>126111</v>
      </c>
      <c r="K25" s="17">
        <v>34109</v>
      </c>
      <c r="L25" s="17">
        <v>92002</v>
      </c>
      <c r="M25" s="38">
        <v>81083</v>
      </c>
      <c r="N25" s="58"/>
    </row>
    <row r="26" spans="1:15" ht="18" customHeight="1" thickBot="1" x14ac:dyDescent="0.3">
      <c r="A26" s="9" t="s">
        <v>33</v>
      </c>
      <c r="B26" s="37">
        <f t="shared" si="0"/>
        <v>164910</v>
      </c>
      <c r="C26" s="50">
        <f>C24-C25</f>
        <v>79456</v>
      </c>
      <c r="D26" s="50">
        <f>D24-D25</f>
        <v>85454</v>
      </c>
      <c r="E26" s="50">
        <f>E24-E25</f>
        <v>157607</v>
      </c>
      <c r="F26" s="6">
        <f t="shared" si="1"/>
        <v>30235</v>
      </c>
      <c r="G26" s="14">
        <f t="shared" si="2"/>
        <v>90619</v>
      </c>
      <c r="H26" s="50">
        <f>H24-H25</f>
        <v>50144</v>
      </c>
      <c r="I26" s="50">
        <f>I24-I25</f>
        <v>40475</v>
      </c>
      <c r="J26" s="38">
        <f>K26+L26</f>
        <v>44056</v>
      </c>
      <c r="K26" s="50">
        <f>K24-K25</f>
        <v>13309</v>
      </c>
      <c r="L26" s="50">
        <f>L24-L25</f>
        <v>30747</v>
      </c>
      <c r="M26" s="50">
        <f>M24-M25</f>
        <v>25996</v>
      </c>
      <c r="N26" s="58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</sheetData>
  <mergeCells count="9"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view="pageBreakPreview" zoomScaleNormal="100" zoomScaleSheetLayoutView="100" workbookViewId="0">
      <selection activeCell="H5" sqref="H5:I24"/>
    </sheetView>
  </sheetViews>
  <sheetFormatPr defaultRowHeight="15" x14ac:dyDescent="0.25"/>
  <cols>
    <col min="1" max="1" width="27.85546875" customWidth="1"/>
    <col min="2" max="7" width="8.5703125" customWidth="1"/>
    <col min="8" max="9" width="8.5703125" style="48" customWidth="1"/>
    <col min="10" max="15" width="8.5703125" customWidth="1"/>
    <col min="253" max="253" width="27.85546875" customWidth="1"/>
    <col min="254" max="264" width="9.7109375" customWidth="1"/>
    <col min="265" max="265" width="10.28515625" customWidth="1"/>
    <col min="266" max="267" width="9.7109375" customWidth="1"/>
    <col min="268" max="268" width="11.28515625" customWidth="1"/>
    <col min="509" max="509" width="27.85546875" customWidth="1"/>
    <col min="510" max="520" width="9.7109375" customWidth="1"/>
    <col min="521" max="521" width="10.28515625" customWidth="1"/>
    <col min="522" max="523" width="9.7109375" customWidth="1"/>
    <col min="524" max="524" width="11.28515625" customWidth="1"/>
    <col min="765" max="765" width="27.85546875" customWidth="1"/>
    <col min="766" max="776" width="9.7109375" customWidth="1"/>
    <col min="777" max="777" width="10.28515625" customWidth="1"/>
    <col min="778" max="779" width="9.7109375" customWidth="1"/>
    <col min="780" max="780" width="11.28515625" customWidth="1"/>
    <col min="1021" max="1021" width="27.85546875" customWidth="1"/>
    <col min="1022" max="1032" width="9.7109375" customWidth="1"/>
    <col min="1033" max="1033" width="10.28515625" customWidth="1"/>
    <col min="1034" max="1035" width="9.7109375" customWidth="1"/>
    <col min="1036" max="1036" width="11.28515625" customWidth="1"/>
    <col min="1277" max="1277" width="27.85546875" customWidth="1"/>
    <col min="1278" max="1288" width="9.7109375" customWidth="1"/>
    <col min="1289" max="1289" width="10.28515625" customWidth="1"/>
    <col min="1290" max="1291" width="9.7109375" customWidth="1"/>
    <col min="1292" max="1292" width="11.28515625" customWidth="1"/>
    <col min="1533" max="1533" width="27.85546875" customWidth="1"/>
    <col min="1534" max="1544" width="9.7109375" customWidth="1"/>
    <col min="1545" max="1545" width="10.28515625" customWidth="1"/>
    <col min="1546" max="1547" width="9.7109375" customWidth="1"/>
    <col min="1548" max="1548" width="11.28515625" customWidth="1"/>
    <col min="1789" max="1789" width="27.85546875" customWidth="1"/>
    <col min="1790" max="1800" width="9.7109375" customWidth="1"/>
    <col min="1801" max="1801" width="10.28515625" customWidth="1"/>
    <col min="1802" max="1803" width="9.7109375" customWidth="1"/>
    <col min="1804" max="1804" width="11.28515625" customWidth="1"/>
    <col min="2045" max="2045" width="27.85546875" customWidth="1"/>
    <col min="2046" max="2056" width="9.7109375" customWidth="1"/>
    <col min="2057" max="2057" width="10.28515625" customWidth="1"/>
    <col min="2058" max="2059" width="9.7109375" customWidth="1"/>
    <col min="2060" max="2060" width="11.28515625" customWidth="1"/>
    <col min="2301" max="2301" width="27.85546875" customWidth="1"/>
    <col min="2302" max="2312" width="9.7109375" customWidth="1"/>
    <col min="2313" max="2313" width="10.28515625" customWidth="1"/>
    <col min="2314" max="2315" width="9.7109375" customWidth="1"/>
    <col min="2316" max="2316" width="11.28515625" customWidth="1"/>
    <col min="2557" max="2557" width="27.85546875" customWidth="1"/>
    <col min="2558" max="2568" width="9.7109375" customWidth="1"/>
    <col min="2569" max="2569" width="10.28515625" customWidth="1"/>
    <col min="2570" max="2571" width="9.7109375" customWidth="1"/>
    <col min="2572" max="2572" width="11.28515625" customWidth="1"/>
    <col min="2813" max="2813" width="27.85546875" customWidth="1"/>
    <col min="2814" max="2824" width="9.7109375" customWidth="1"/>
    <col min="2825" max="2825" width="10.28515625" customWidth="1"/>
    <col min="2826" max="2827" width="9.7109375" customWidth="1"/>
    <col min="2828" max="2828" width="11.28515625" customWidth="1"/>
    <col min="3069" max="3069" width="27.85546875" customWidth="1"/>
    <col min="3070" max="3080" width="9.7109375" customWidth="1"/>
    <col min="3081" max="3081" width="10.28515625" customWidth="1"/>
    <col min="3082" max="3083" width="9.7109375" customWidth="1"/>
    <col min="3084" max="3084" width="11.28515625" customWidth="1"/>
    <col min="3325" max="3325" width="27.85546875" customWidth="1"/>
    <col min="3326" max="3336" width="9.7109375" customWidth="1"/>
    <col min="3337" max="3337" width="10.28515625" customWidth="1"/>
    <col min="3338" max="3339" width="9.7109375" customWidth="1"/>
    <col min="3340" max="3340" width="11.28515625" customWidth="1"/>
    <col min="3581" max="3581" width="27.85546875" customWidth="1"/>
    <col min="3582" max="3592" width="9.7109375" customWidth="1"/>
    <col min="3593" max="3593" width="10.28515625" customWidth="1"/>
    <col min="3594" max="3595" width="9.7109375" customWidth="1"/>
    <col min="3596" max="3596" width="11.28515625" customWidth="1"/>
    <col min="3837" max="3837" width="27.85546875" customWidth="1"/>
    <col min="3838" max="3848" width="9.7109375" customWidth="1"/>
    <col min="3849" max="3849" width="10.28515625" customWidth="1"/>
    <col min="3850" max="3851" width="9.7109375" customWidth="1"/>
    <col min="3852" max="3852" width="11.28515625" customWidth="1"/>
    <col min="4093" max="4093" width="27.85546875" customWidth="1"/>
    <col min="4094" max="4104" width="9.7109375" customWidth="1"/>
    <col min="4105" max="4105" width="10.28515625" customWidth="1"/>
    <col min="4106" max="4107" width="9.7109375" customWidth="1"/>
    <col min="4108" max="4108" width="11.28515625" customWidth="1"/>
    <col min="4349" max="4349" width="27.85546875" customWidth="1"/>
    <col min="4350" max="4360" width="9.7109375" customWidth="1"/>
    <col min="4361" max="4361" width="10.28515625" customWidth="1"/>
    <col min="4362" max="4363" width="9.7109375" customWidth="1"/>
    <col min="4364" max="4364" width="11.28515625" customWidth="1"/>
    <col min="4605" max="4605" width="27.85546875" customWidth="1"/>
    <col min="4606" max="4616" width="9.7109375" customWidth="1"/>
    <col min="4617" max="4617" width="10.28515625" customWidth="1"/>
    <col min="4618" max="4619" width="9.7109375" customWidth="1"/>
    <col min="4620" max="4620" width="11.28515625" customWidth="1"/>
    <col min="4861" max="4861" width="27.85546875" customWidth="1"/>
    <col min="4862" max="4872" width="9.7109375" customWidth="1"/>
    <col min="4873" max="4873" width="10.28515625" customWidth="1"/>
    <col min="4874" max="4875" width="9.7109375" customWidth="1"/>
    <col min="4876" max="4876" width="11.28515625" customWidth="1"/>
    <col min="5117" max="5117" width="27.85546875" customWidth="1"/>
    <col min="5118" max="5128" width="9.7109375" customWidth="1"/>
    <col min="5129" max="5129" width="10.28515625" customWidth="1"/>
    <col min="5130" max="5131" width="9.7109375" customWidth="1"/>
    <col min="5132" max="5132" width="11.28515625" customWidth="1"/>
    <col min="5373" max="5373" width="27.85546875" customWidth="1"/>
    <col min="5374" max="5384" width="9.7109375" customWidth="1"/>
    <col min="5385" max="5385" width="10.28515625" customWidth="1"/>
    <col min="5386" max="5387" width="9.7109375" customWidth="1"/>
    <col min="5388" max="5388" width="11.28515625" customWidth="1"/>
    <col min="5629" max="5629" width="27.85546875" customWidth="1"/>
    <col min="5630" max="5640" width="9.7109375" customWidth="1"/>
    <col min="5641" max="5641" width="10.28515625" customWidth="1"/>
    <col min="5642" max="5643" width="9.7109375" customWidth="1"/>
    <col min="5644" max="5644" width="11.28515625" customWidth="1"/>
    <col min="5885" max="5885" width="27.85546875" customWidth="1"/>
    <col min="5886" max="5896" width="9.7109375" customWidth="1"/>
    <col min="5897" max="5897" width="10.28515625" customWidth="1"/>
    <col min="5898" max="5899" width="9.7109375" customWidth="1"/>
    <col min="5900" max="5900" width="11.28515625" customWidth="1"/>
    <col min="6141" max="6141" width="27.85546875" customWidth="1"/>
    <col min="6142" max="6152" width="9.7109375" customWidth="1"/>
    <col min="6153" max="6153" width="10.28515625" customWidth="1"/>
    <col min="6154" max="6155" width="9.7109375" customWidth="1"/>
    <col min="6156" max="6156" width="11.28515625" customWidth="1"/>
    <col min="6397" max="6397" width="27.85546875" customWidth="1"/>
    <col min="6398" max="6408" width="9.7109375" customWidth="1"/>
    <col min="6409" max="6409" width="10.28515625" customWidth="1"/>
    <col min="6410" max="6411" width="9.7109375" customWidth="1"/>
    <col min="6412" max="6412" width="11.28515625" customWidth="1"/>
    <col min="6653" max="6653" width="27.85546875" customWidth="1"/>
    <col min="6654" max="6664" width="9.7109375" customWidth="1"/>
    <col min="6665" max="6665" width="10.28515625" customWidth="1"/>
    <col min="6666" max="6667" width="9.7109375" customWidth="1"/>
    <col min="6668" max="6668" width="11.28515625" customWidth="1"/>
    <col min="6909" max="6909" width="27.85546875" customWidth="1"/>
    <col min="6910" max="6920" width="9.7109375" customWidth="1"/>
    <col min="6921" max="6921" width="10.28515625" customWidth="1"/>
    <col min="6922" max="6923" width="9.7109375" customWidth="1"/>
    <col min="6924" max="6924" width="11.28515625" customWidth="1"/>
    <col min="7165" max="7165" width="27.85546875" customWidth="1"/>
    <col min="7166" max="7176" width="9.7109375" customWidth="1"/>
    <col min="7177" max="7177" width="10.28515625" customWidth="1"/>
    <col min="7178" max="7179" width="9.7109375" customWidth="1"/>
    <col min="7180" max="7180" width="11.28515625" customWidth="1"/>
    <col min="7421" max="7421" width="27.85546875" customWidth="1"/>
    <col min="7422" max="7432" width="9.7109375" customWidth="1"/>
    <col min="7433" max="7433" width="10.28515625" customWidth="1"/>
    <col min="7434" max="7435" width="9.7109375" customWidth="1"/>
    <col min="7436" max="7436" width="11.28515625" customWidth="1"/>
    <col min="7677" max="7677" width="27.85546875" customWidth="1"/>
    <col min="7678" max="7688" width="9.7109375" customWidth="1"/>
    <col min="7689" max="7689" width="10.28515625" customWidth="1"/>
    <col min="7690" max="7691" width="9.7109375" customWidth="1"/>
    <col min="7692" max="7692" width="11.28515625" customWidth="1"/>
    <col min="7933" max="7933" width="27.85546875" customWidth="1"/>
    <col min="7934" max="7944" width="9.7109375" customWidth="1"/>
    <col min="7945" max="7945" width="10.28515625" customWidth="1"/>
    <col min="7946" max="7947" width="9.7109375" customWidth="1"/>
    <col min="7948" max="7948" width="11.28515625" customWidth="1"/>
    <col min="8189" max="8189" width="27.85546875" customWidth="1"/>
    <col min="8190" max="8200" width="9.7109375" customWidth="1"/>
    <col min="8201" max="8201" width="10.28515625" customWidth="1"/>
    <col min="8202" max="8203" width="9.7109375" customWidth="1"/>
    <col min="8204" max="8204" width="11.28515625" customWidth="1"/>
    <col min="8445" max="8445" width="27.85546875" customWidth="1"/>
    <col min="8446" max="8456" width="9.7109375" customWidth="1"/>
    <col min="8457" max="8457" width="10.28515625" customWidth="1"/>
    <col min="8458" max="8459" width="9.7109375" customWidth="1"/>
    <col min="8460" max="8460" width="11.28515625" customWidth="1"/>
    <col min="8701" max="8701" width="27.85546875" customWidth="1"/>
    <col min="8702" max="8712" width="9.7109375" customWidth="1"/>
    <col min="8713" max="8713" width="10.28515625" customWidth="1"/>
    <col min="8714" max="8715" width="9.7109375" customWidth="1"/>
    <col min="8716" max="8716" width="11.28515625" customWidth="1"/>
    <col min="8957" max="8957" width="27.85546875" customWidth="1"/>
    <col min="8958" max="8968" width="9.7109375" customWidth="1"/>
    <col min="8969" max="8969" width="10.28515625" customWidth="1"/>
    <col min="8970" max="8971" width="9.7109375" customWidth="1"/>
    <col min="8972" max="8972" width="11.28515625" customWidth="1"/>
    <col min="9213" max="9213" width="27.85546875" customWidth="1"/>
    <col min="9214" max="9224" width="9.7109375" customWidth="1"/>
    <col min="9225" max="9225" width="10.28515625" customWidth="1"/>
    <col min="9226" max="9227" width="9.7109375" customWidth="1"/>
    <col min="9228" max="9228" width="11.28515625" customWidth="1"/>
    <col min="9469" max="9469" width="27.85546875" customWidth="1"/>
    <col min="9470" max="9480" width="9.7109375" customWidth="1"/>
    <col min="9481" max="9481" width="10.28515625" customWidth="1"/>
    <col min="9482" max="9483" width="9.7109375" customWidth="1"/>
    <col min="9484" max="9484" width="11.28515625" customWidth="1"/>
    <col min="9725" max="9725" width="27.85546875" customWidth="1"/>
    <col min="9726" max="9736" width="9.7109375" customWidth="1"/>
    <col min="9737" max="9737" width="10.28515625" customWidth="1"/>
    <col min="9738" max="9739" width="9.7109375" customWidth="1"/>
    <col min="9740" max="9740" width="11.28515625" customWidth="1"/>
    <col min="9981" max="9981" width="27.85546875" customWidth="1"/>
    <col min="9982" max="9992" width="9.7109375" customWidth="1"/>
    <col min="9993" max="9993" width="10.28515625" customWidth="1"/>
    <col min="9994" max="9995" width="9.7109375" customWidth="1"/>
    <col min="9996" max="9996" width="11.28515625" customWidth="1"/>
    <col min="10237" max="10237" width="27.85546875" customWidth="1"/>
    <col min="10238" max="10248" width="9.7109375" customWidth="1"/>
    <col min="10249" max="10249" width="10.28515625" customWidth="1"/>
    <col min="10250" max="10251" width="9.7109375" customWidth="1"/>
    <col min="10252" max="10252" width="11.28515625" customWidth="1"/>
    <col min="10493" max="10493" width="27.85546875" customWidth="1"/>
    <col min="10494" max="10504" width="9.7109375" customWidth="1"/>
    <col min="10505" max="10505" width="10.28515625" customWidth="1"/>
    <col min="10506" max="10507" width="9.7109375" customWidth="1"/>
    <col min="10508" max="10508" width="11.28515625" customWidth="1"/>
    <col min="10749" max="10749" width="27.85546875" customWidth="1"/>
    <col min="10750" max="10760" width="9.7109375" customWidth="1"/>
    <col min="10761" max="10761" width="10.28515625" customWidth="1"/>
    <col min="10762" max="10763" width="9.7109375" customWidth="1"/>
    <col min="10764" max="10764" width="11.28515625" customWidth="1"/>
    <col min="11005" max="11005" width="27.85546875" customWidth="1"/>
    <col min="11006" max="11016" width="9.7109375" customWidth="1"/>
    <col min="11017" max="11017" width="10.28515625" customWidth="1"/>
    <col min="11018" max="11019" width="9.7109375" customWidth="1"/>
    <col min="11020" max="11020" width="11.28515625" customWidth="1"/>
    <col min="11261" max="11261" width="27.85546875" customWidth="1"/>
    <col min="11262" max="11272" width="9.7109375" customWidth="1"/>
    <col min="11273" max="11273" width="10.28515625" customWidth="1"/>
    <col min="11274" max="11275" width="9.7109375" customWidth="1"/>
    <col min="11276" max="11276" width="11.28515625" customWidth="1"/>
    <col min="11517" max="11517" width="27.85546875" customWidth="1"/>
    <col min="11518" max="11528" width="9.7109375" customWidth="1"/>
    <col min="11529" max="11529" width="10.28515625" customWidth="1"/>
    <col min="11530" max="11531" width="9.7109375" customWidth="1"/>
    <col min="11532" max="11532" width="11.28515625" customWidth="1"/>
    <col min="11773" max="11773" width="27.85546875" customWidth="1"/>
    <col min="11774" max="11784" width="9.7109375" customWidth="1"/>
    <col min="11785" max="11785" width="10.28515625" customWidth="1"/>
    <col min="11786" max="11787" width="9.7109375" customWidth="1"/>
    <col min="11788" max="11788" width="11.28515625" customWidth="1"/>
    <col min="12029" max="12029" width="27.85546875" customWidth="1"/>
    <col min="12030" max="12040" width="9.7109375" customWidth="1"/>
    <col min="12041" max="12041" width="10.28515625" customWidth="1"/>
    <col min="12042" max="12043" width="9.7109375" customWidth="1"/>
    <col min="12044" max="12044" width="11.28515625" customWidth="1"/>
    <col min="12285" max="12285" width="27.85546875" customWidth="1"/>
    <col min="12286" max="12296" width="9.7109375" customWidth="1"/>
    <col min="12297" max="12297" width="10.28515625" customWidth="1"/>
    <col min="12298" max="12299" width="9.7109375" customWidth="1"/>
    <col min="12300" max="12300" width="11.28515625" customWidth="1"/>
    <col min="12541" max="12541" width="27.85546875" customWidth="1"/>
    <col min="12542" max="12552" width="9.7109375" customWidth="1"/>
    <col min="12553" max="12553" width="10.28515625" customWidth="1"/>
    <col min="12554" max="12555" width="9.7109375" customWidth="1"/>
    <col min="12556" max="12556" width="11.28515625" customWidth="1"/>
    <col min="12797" max="12797" width="27.85546875" customWidth="1"/>
    <col min="12798" max="12808" width="9.7109375" customWidth="1"/>
    <col min="12809" max="12809" width="10.28515625" customWidth="1"/>
    <col min="12810" max="12811" width="9.7109375" customWidth="1"/>
    <col min="12812" max="12812" width="11.28515625" customWidth="1"/>
    <col min="13053" max="13053" width="27.85546875" customWidth="1"/>
    <col min="13054" max="13064" width="9.7109375" customWidth="1"/>
    <col min="13065" max="13065" width="10.28515625" customWidth="1"/>
    <col min="13066" max="13067" width="9.7109375" customWidth="1"/>
    <col min="13068" max="13068" width="11.28515625" customWidth="1"/>
    <col min="13309" max="13309" width="27.85546875" customWidth="1"/>
    <col min="13310" max="13320" width="9.7109375" customWidth="1"/>
    <col min="13321" max="13321" width="10.28515625" customWidth="1"/>
    <col min="13322" max="13323" width="9.7109375" customWidth="1"/>
    <col min="13324" max="13324" width="11.28515625" customWidth="1"/>
    <col min="13565" max="13565" width="27.85546875" customWidth="1"/>
    <col min="13566" max="13576" width="9.7109375" customWidth="1"/>
    <col min="13577" max="13577" width="10.28515625" customWidth="1"/>
    <col min="13578" max="13579" width="9.7109375" customWidth="1"/>
    <col min="13580" max="13580" width="11.28515625" customWidth="1"/>
    <col min="13821" max="13821" width="27.85546875" customWidth="1"/>
    <col min="13822" max="13832" width="9.7109375" customWidth="1"/>
    <col min="13833" max="13833" width="10.28515625" customWidth="1"/>
    <col min="13834" max="13835" width="9.7109375" customWidth="1"/>
    <col min="13836" max="13836" width="11.28515625" customWidth="1"/>
    <col min="14077" max="14077" width="27.85546875" customWidth="1"/>
    <col min="14078" max="14088" width="9.7109375" customWidth="1"/>
    <col min="14089" max="14089" width="10.28515625" customWidth="1"/>
    <col min="14090" max="14091" width="9.7109375" customWidth="1"/>
    <col min="14092" max="14092" width="11.28515625" customWidth="1"/>
    <col min="14333" max="14333" width="27.85546875" customWidth="1"/>
    <col min="14334" max="14344" width="9.7109375" customWidth="1"/>
    <col min="14345" max="14345" width="10.28515625" customWidth="1"/>
    <col min="14346" max="14347" width="9.7109375" customWidth="1"/>
    <col min="14348" max="14348" width="11.28515625" customWidth="1"/>
    <col min="14589" max="14589" width="27.85546875" customWidth="1"/>
    <col min="14590" max="14600" width="9.7109375" customWidth="1"/>
    <col min="14601" max="14601" width="10.28515625" customWidth="1"/>
    <col min="14602" max="14603" width="9.7109375" customWidth="1"/>
    <col min="14604" max="14604" width="11.28515625" customWidth="1"/>
    <col min="14845" max="14845" width="27.85546875" customWidth="1"/>
    <col min="14846" max="14856" width="9.7109375" customWidth="1"/>
    <col min="14857" max="14857" width="10.28515625" customWidth="1"/>
    <col min="14858" max="14859" width="9.7109375" customWidth="1"/>
    <col min="14860" max="14860" width="11.28515625" customWidth="1"/>
    <col min="15101" max="15101" width="27.85546875" customWidth="1"/>
    <col min="15102" max="15112" width="9.7109375" customWidth="1"/>
    <col min="15113" max="15113" width="10.28515625" customWidth="1"/>
    <col min="15114" max="15115" width="9.7109375" customWidth="1"/>
    <col min="15116" max="15116" width="11.28515625" customWidth="1"/>
    <col min="15357" max="15357" width="27.85546875" customWidth="1"/>
    <col min="15358" max="15368" width="9.7109375" customWidth="1"/>
    <col min="15369" max="15369" width="10.28515625" customWidth="1"/>
    <col min="15370" max="15371" width="9.7109375" customWidth="1"/>
    <col min="15372" max="15372" width="11.28515625" customWidth="1"/>
    <col min="15613" max="15613" width="27.85546875" customWidth="1"/>
    <col min="15614" max="15624" width="9.7109375" customWidth="1"/>
    <col min="15625" max="15625" width="10.28515625" customWidth="1"/>
    <col min="15626" max="15627" width="9.7109375" customWidth="1"/>
    <col min="15628" max="15628" width="11.28515625" customWidth="1"/>
    <col min="15869" max="15869" width="27.85546875" customWidth="1"/>
    <col min="15870" max="15880" width="9.7109375" customWidth="1"/>
    <col min="15881" max="15881" width="10.28515625" customWidth="1"/>
    <col min="15882" max="15883" width="9.7109375" customWidth="1"/>
    <col min="15884" max="15884" width="11.28515625" customWidth="1"/>
    <col min="16125" max="16125" width="27.85546875" customWidth="1"/>
    <col min="16126" max="16136" width="9.7109375" customWidth="1"/>
    <col min="16137" max="16137" width="10.28515625" customWidth="1"/>
    <col min="16138" max="16139" width="9.7109375" customWidth="1"/>
    <col min="16140" max="16140" width="11.28515625" customWidth="1"/>
  </cols>
  <sheetData>
    <row r="1" spans="1:16" ht="33" customHeight="1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.75" x14ac:dyDescent="0.25">
      <c r="A2" s="67" t="s">
        <v>0</v>
      </c>
      <c r="B2" s="67" t="s">
        <v>34</v>
      </c>
      <c r="C2" s="67"/>
      <c r="D2" s="67"/>
      <c r="E2" s="67"/>
      <c r="F2" s="67"/>
      <c r="G2" s="65" t="s">
        <v>35</v>
      </c>
      <c r="H2" s="65"/>
      <c r="I2" s="65"/>
      <c r="J2" s="65"/>
      <c r="K2" s="65"/>
      <c r="L2" s="65" t="s">
        <v>36</v>
      </c>
      <c r="M2" s="65" t="s">
        <v>37</v>
      </c>
      <c r="N2" s="65" t="s">
        <v>38</v>
      </c>
      <c r="O2" s="65"/>
    </row>
    <row r="3" spans="1:16" ht="15.75" x14ac:dyDescent="0.25">
      <c r="A3" s="67"/>
      <c r="B3" s="65" t="s">
        <v>39</v>
      </c>
      <c r="C3" s="65" t="s">
        <v>38</v>
      </c>
      <c r="D3" s="65"/>
      <c r="E3" s="65"/>
      <c r="F3" s="65"/>
      <c r="G3" s="65" t="s">
        <v>39</v>
      </c>
      <c r="H3" s="65"/>
      <c r="I3" s="65"/>
      <c r="J3" s="65" t="s">
        <v>40</v>
      </c>
      <c r="K3" s="65"/>
      <c r="L3" s="65"/>
      <c r="M3" s="65"/>
      <c r="N3" s="65" t="s">
        <v>41</v>
      </c>
      <c r="O3" s="65" t="s">
        <v>42</v>
      </c>
    </row>
    <row r="4" spans="1:16" ht="31.5" x14ac:dyDescent="0.25">
      <c r="A4" s="67"/>
      <c r="B4" s="65"/>
      <c r="C4" s="33" t="s">
        <v>43</v>
      </c>
      <c r="D4" s="33" t="s">
        <v>44</v>
      </c>
      <c r="E4" s="33" t="s">
        <v>45</v>
      </c>
      <c r="F4" s="33" t="s">
        <v>46</v>
      </c>
      <c r="G4" s="33" t="s">
        <v>47</v>
      </c>
      <c r="H4" s="54" t="s">
        <v>48</v>
      </c>
      <c r="I4" s="54" t="s">
        <v>49</v>
      </c>
      <c r="J4" s="33" t="s">
        <v>50</v>
      </c>
      <c r="K4" s="33" t="s">
        <v>51</v>
      </c>
      <c r="L4" s="65"/>
      <c r="M4" s="65"/>
      <c r="N4" s="65"/>
      <c r="O4" s="65"/>
    </row>
    <row r="5" spans="1:16" s="7" customFormat="1" ht="15.75" x14ac:dyDescent="0.25">
      <c r="A5" s="20" t="s">
        <v>11</v>
      </c>
      <c r="B5" s="41">
        <f t="shared" ref="B5:B27" si="0">G5+M5</f>
        <v>2130</v>
      </c>
      <c r="C5" s="21">
        <v>96</v>
      </c>
      <c r="D5" s="21">
        <v>74</v>
      </c>
      <c r="E5" s="21">
        <v>74</v>
      </c>
      <c r="F5" s="21">
        <v>89</v>
      </c>
      <c r="G5" s="47">
        <f t="shared" ref="G5:G27" si="1">H5+I5</f>
        <v>308</v>
      </c>
      <c r="H5" s="22">
        <v>150</v>
      </c>
      <c r="I5" s="22">
        <v>158</v>
      </c>
      <c r="J5" s="21">
        <v>107</v>
      </c>
      <c r="K5" s="21">
        <v>106</v>
      </c>
      <c r="L5" s="23">
        <f>лист1!B4-лист2!B5</f>
        <v>8351</v>
      </c>
      <c r="M5" s="41">
        <f>N5+O5</f>
        <v>1822</v>
      </c>
      <c r="N5" s="47">
        <v>914</v>
      </c>
      <c r="O5" s="47">
        <v>908</v>
      </c>
      <c r="P5" s="58"/>
    </row>
    <row r="6" spans="1:16" s="7" customFormat="1" ht="15.75" x14ac:dyDescent="0.25">
      <c r="A6" s="20" t="s">
        <v>12</v>
      </c>
      <c r="B6" s="41">
        <f t="shared" si="0"/>
        <v>4116</v>
      </c>
      <c r="C6" s="21">
        <v>203</v>
      </c>
      <c r="D6" s="21">
        <v>190</v>
      </c>
      <c r="E6" s="21">
        <v>195</v>
      </c>
      <c r="F6" s="21">
        <v>199</v>
      </c>
      <c r="G6" s="47">
        <f t="shared" si="1"/>
        <v>502</v>
      </c>
      <c r="H6" s="22">
        <v>260</v>
      </c>
      <c r="I6" s="22">
        <v>242</v>
      </c>
      <c r="J6" s="21">
        <v>228</v>
      </c>
      <c r="K6" s="21">
        <v>158</v>
      </c>
      <c r="L6" s="23">
        <f>лист1!B5-лист2!B6</f>
        <v>12292</v>
      </c>
      <c r="M6" s="41">
        <f t="shared" ref="M6:M24" si="2">N6+O6</f>
        <v>3614</v>
      </c>
      <c r="N6" s="25">
        <v>1876</v>
      </c>
      <c r="O6" s="25">
        <v>1738</v>
      </c>
      <c r="P6" s="58"/>
    </row>
    <row r="7" spans="1:16" s="7" customFormat="1" ht="15.75" x14ac:dyDescent="0.25">
      <c r="A7" s="20" t="s">
        <v>13</v>
      </c>
      <c r="B7" s="41">
        <f t="shared" si="0"/>
        <v>2938</v>
      </c>
      <c r="C7" s="21">
        <v>113</v>
      </c>
      <c r="D7" s="21">
        <v>109</v>
      </c>
      <c r="E7" s="21">
        <v>139</v>
      </c>
      <c r="F7" s="21">
        <v>116</v>
      </c>
      <c r="G7" s="47">
        <f t="shared" si="1"/>
        <v>436</v>
      </c>
      <c r="H7" s="22">
        <v>245</v>
      </c>
      <c r="I7" s="22">
        <v>191</v>
      </c>
      <c r="J7" s="21">
        <v>177</v>
      </c>
      <c r="K7" s="21">
        <v>137</v>
      </c>
      <c r="L7" s="23">
        <f>лист1!B6-лист2!B7</f>
        <v>12558</v>
      </c>
      <c r="M7" s="41">
        <f t="shared" si="2"/>
        <v>2502</v>
      </c>
      <c r="N7" s="25">
        <v>1305</v>
      </c>
      <c r="O7" s="25">
        <v>1197</v>
      </c>
      <c r="P7" s="58"/>
    </row>
    <row r="8" spans="1:16" s="7" customFormat="1" ht="15.75" x14ac:dyDescent="0.25">
      <c r="A8" s="20" t="s">
        <v>14</v>
      </c>
      <c r="B8" s="41">
        <f t="shared" si="0"/>
        <v>1464</v>
      </c>
      <c r="C8" s="21">
        <v>72</v>
      </c>
      <c r="D8" s="21">
        <v>58</v>
      </c>
      <c r="E8" s="21">
        <v>53</v>
      </c>
      <c r="F8" s="21">
        <v>57</v>
      </c>
      <c r="G8" s="47">
        <f t="shared" si="1"/>
        <v>259</v>
      </c>
      <c r="H8" s="22">
        <v>140</v>
      </c>
      <c r="I8" s="22">
        <v>119</v>
      </c>
      <c r="J8" s="24">
        <v>94</v>
      </c>
      <c r="K8" s="24">
        <v>88</v>
      </c>
      <c r="L8" s="23">
        <f>лист1!B7-лист2!B8</f>
        <v>6216</v>
      </c>
      <c r="M8" s="41">
        <f t="shared" si="2"/>
        <v>1205</v>
      </c>
      <c r="N8" s="25">
        <v>625</v>
      </c>
      <c r="O8" s="25">
        <v>580</v>
      </c>
      <c r="P8" s="58"/>
    </row>
    <row r="9" spans="1:16" s="7" customFormat="1" ht="15.75" x14ac:dyDescent="0.25">
      <c r="A9" s="20" t="s">
        <v>15</v>
      </c>
      <c r="B9" s="41">
        <f t="shared" si="0"/>
        <v>3978</v>
      </c>
      <c r="C9" s="21">
        <v>198</v>
      </c>
      <c r="D9" s="21">
        <v>188</v>
      </c>
      <c r="E9" s="21">
        <v>186</v>
      </c>
      <c r="F9" s="21">
        <v>162</v>
      </c>
      <c r="G9" s="47">
        <f t="shared" si="1"/>
        <v>581</v>
      </c>
      <c r="H9" s="22">
        <v>312</v>
      </c>
      <c r="I9" s="22">
        <v>269</v>
      </c>
      <c r="J9" s="21">
        <v>195</v>
      </c>
      <c r="K9" s="21">
        <v>190</v>
      </c>
      <c r="L9" s="23">
        <f>лист1!B8-лист2!B9</f>
        <v>14872</v>
      </c>
      <c r="M9" s="41">
        <f t="shared" si="2"/>
        <v>3397</v>
      </c>
      <c r="N9" s="47">
        <v>1724</v>
      </c>
      <c r="O9" s="47">
        <v>1673</v>
      </c>
      <c r="P9" s="58"/>
    </row>
    <row r="10" spans="1:16" s="7" customFormat="1" ht="15.75" x14ac:dyDescent="0.25">
      <c r="A10" s="20" t="s">
        <v>16</v>
      </c>
      <c r="B10" s="41">
        <f t="shared" si="0"/>
        <v>7926</v>
      </c>
      <c r="C10" s="21">
        <v>289</v>
      </c>
      <c r="D10" s="21">
        <v>331</v>
      </c>
      <c r="E10" s="21">
        <v>336</v>
      </c>
      <c r="F10" s="21">
        <v>348</v>
      </c>
      <c r="G10" s="47">
        <f t="shared" si="1"/>
        <v>1250</v>
      </c>
      <c r="H10" s="22">
        <v>627</v>
      </c>
      <c r="I10" s="22">
        <v>623</v>
      </c>
      <c r="J10" s="21">
        <v>453</v>
      </c>
      <c r="K10" s="21">
        <v>372</v>
      </c>
      <c r="L10" s="23">
        <f>лист1!B9-лист2!B10</f>
        <v>35724</v>
      </c>
      <c r="M10" s="41">
        <f t="shared" si="2"/>
        <v>6676</v>
      </c>
      <c r="N10" s="47">
        <v>3386</v>
      </c>
      <c r="O10" s="47">
        <v>3290</v>
      </c>
      <c r="P10" s="58"/>
    </row>
    <row r="11" spans="1:16" s="7" customFormat="1" ht="15.75" x14ac:dyDescent="0.25">
      <c r="A11" s="20" t="s">
        <v>17</v>
      </c>
      <c r="B11" s="41">
        <f t="shared" si="0"/>
        <v>3578</v>
      </c>
      <c r="C11" s="21">
        <v>159</v>
      </c>
      <c r="D11" s="21">
        <v>132</v>
      </c>
      <c r="E11" s="21">
        <v>145</v>
      </c>
      <c r="F11" s="21">
        <v>174</v>
      </c>
      <c r="G11" s="47">
        <f t="shared" si="1"/>
        <v>554</v>
      </c>
      <c r="H11" s="22">
        <v>272</v>
      </c>
      <c r="I11" s="22">
        <v>282</v>
      </c>
      <c r="J11" s="21">
        <v>226</v>
      </c>
      <c r="K11" s="21">
        <v>173</v>
      </c>
      <c r="L11" s="23">
        <f>лист1!B10-лист2!B11</f>
        <v>14244</v>
      </c>
      <c r="M11" s="41">
        <f t="shared" si="2"/>
        <v>3024</v>
      </c>
      <c r="N11" s="47">
        <v>1533</v>
      </c>
      <c r="O11" s="47">
        <v>1491</v>
      </c>
      <c r="P11" s="58"/>
    </row>
    <row r="12" spans="1:16" s="7" customFormat="1" ht="15.75" x14ac:dyDescent="0.25">
      <c r="A12" s="20" t="s">
        <v>18</v>
      </c>
      <c r="B12" s="41">
        <f t="shared" si="0"/>
        <v>7119</v>
      </c>
      <c r="C12" s="21">
        <v>248</v>
      </c>
      <c r="D12" s="21">
        <v>298</v>
      </c>
      <c r="E12" s="21">
        <v>273</v>
      </c>
      <c r="F12" s="21">
        <v>334</v>
      </c>
      <c r="G12" s="47">
        <f t="shared" si="1"/>
        <v>1194</v>
      </c>
      <c r="H12" s="22">
        <v>633</v>
      </c>
      <c r="I12" s="22">
        <v>561</v>
      </c>
      <c r="J12" s="21">
        <v>413</v>
      </c>
      <c r="K12" s="21">
        <v>361</v>
      </c>
      <c r="L12" s="23">
        <f>лист1!B11-лист2!B12</f>
        <v>27388</v>
      </c>
      <c r="M12" s="41">
        <f t="shared" si="2"/>
        <v>5925</v>
      </c>
      <c r="N12" s="47">
        <v>3004</v>
      </c>
      <c r="O12" s="47">
        <v>2921</v>
      </c>
      <c r="P12" s="58"/>
    </row>
    <row r="13" spans="1:16" s="7" customFormat="1" ht="15.75" x14ac:dyDescent="0.25">
      <c r="A13" s="20" t="s">
        <v>19</v>
      </c>
      <c r="B13" s="41">
        <f t="shared" si="0"/>
        <v>5093</v>
      </c>
      <c r="C13" s="21">
        <v>212</v>
      </c>
      <c r="D13" s="21">
        <v>189</v>
      </c>
      <c r="E13" s="21">
        <v>219</v>
      </c>
      <c r="F13" s="21">
        <v>264</v>
      </c>
      <c r="G13" s="47">
        <f t="shared" si="1"/>
        <v>795</v>
      </c>
      <c r="H13" s="22">
        <v>387</v>
      </c>
      <c r="I13" s="22">
        <v>408</v>
      </c>
      <c r="J13" s="21">
        <v>243</v>
      </c>
      <c r="K13" s="21">
        <v>267</v>
      </c>
      <c r="L13" s="23">
        <f>лист1!B12-лист2!B13</f>
        <v>16580</v>
      </c>
      <c r="M13" s="41">
        <f t="shared" si="2"/>
        <v>4298</v>
      </c>
      <c r="N13" s="47">
        <v>2180</v>
      </c>
      <c r="O13" s="47">
        <v>2118</v>
      </c>
      <c r="P13" s="58"/>
    </row>
    <row r="14" spans="1:16" s="7" customFormat="1" ht="15.75" x14ac:dyDescent="0.25">
      <c r="A14" s="20" t="s">
        <v>20</v>
      </c>
      <c r="B14" s="41">
        <f t="shared" si="0"/>
        <v>2363</v>
      </c>
      <c r="C14" s="21">
        <v>95</v>
      </c>
      <c r="D14" s="21">
        <v>88</v>
      </c>
      <c r="E14" s="21">
        <v>127</v>
      </c>
      <c r="F14" s="21">
        <v>101</v>
      </c>
      <c r="G14" s="47">
        <f t="shared" si="1"/>
        <v>310</v>
      </c>
      <c r="H14" s="22">
        <v>167</v>
      </c>
      <c r="I14" s="22">
        <v>143</v>
      </c>
      <c r="J14" s="21">
        <v>113</v>
      </c>
      <c r="K14" s="21">
        <v>96</v>
      </c>
      <c r="L14" s="23">
        <f>лист1!B13-лист2!B14</f>
        <v>9436</v>
      </c>
      <c r="M14" s="41">
        <f t="shared" si="2"/>
        <v>2053</v>
      </c>
      <c r="N14" s="47">
        <v>1064</v>
      </c>
      <c r="O14" s="47">
        <v>989</v>
      </c>
      <c r="P14" s="58"/>
    </row>
    <row r="15" spans="1:16" s="7" customFormat="1" ht="15.75" x14ac:dyDescent="0.25">
      <c r="A15" s="20" t="s">
        <v>21</v>
      </c>
      <c r="B15" s="41">
        <f t="shared" si="0"/>
        <v>1809</v>
      </c>
      <c r="C15" s="21">
        <v>65</v>
      </c>
      <c r="D15" s="21">
        <v>62</v>
      </c>
      <c r="E15" s="21">
        <v>67</v>
      </c>
      <c r="F15" s="21">
        <v>81</v>
      </c>
      <c r="G15" s="47">
        <f t="shared" si="1"/>
        <v>279</v>
      </c>
      <c r="H15" s="22">
        <v>154</v>
      </c>
      <c r="I15" s="22">
        <v>125</v>
      </c>
      <c r="J15" s="21">
        <v>102</v>
      </c>
      <c r="K15" s="21">
        <v>100</v>
      </c>
      <c r="L15" s="23">
        <f>лист1!B14-лист2!B15</f>
        <v>8221</v>
      </c>
      <c r="M15" s="41">
        <f t="shared" si="2"/>
        <v>1530</v>
      </c>
      <c r="N15" s="47">
        <v>777</v>
      </c>
      <c r="O15" s="47">
        <v>753</v>
      </c>
      <c r="P15" s="58"/>
    </row>
    <row r="16" spans="1:16" s="7" customFormat="1" ht="15.75" x14ac:dyDescent="0.25">
      <c r="A16" s="20" t="s">
        <v>22</v>
      </c>
      <c r="B16" s="41">
        <f t="shared" si="0"/>
        <v>2829</v>
      </c>
      <c r="C16" s="21">
        <v>93</v>
      </c>
      <c r="D16" s="21">
        <v>109</v>
      </c>
      <c r="E16" s="21">
        <v>103</v>
      </c>
      <c r="F16" s="21">
        <v>119</v>
      </c>
      <c r="G16" s="47">
        <f t="shared" si="1"/>
        <v>406</v>
      </c>
      <c r="H16" s="22">
        <v>207</v>
      </c>
      <c r="I16" s="22">
        <v>199</v>
      </c>
      <c r="J16" s="21">
        <v>148</v>
      </c>
      <c r="K16" s="21">
        <v>141</v>
      </c>
      <c r="L16" s="23">
        <f>лист1!B15-лист2!B16</f>
        <v>9926</v>
      </c>
      <c r="M16" s="41">
        <f t="shared" si="2"/>
        <v>2423</v>
      </c>
      <c r="N16" s="47">
        <v>1239</v>
      </c>
      <c r="O16" s="47">
        <v>1184</v>
      </c>
      <c r="P16" s="58"/>
    </row>
    <row r="17" spans="1:16" s="7" customFormat="1" ht="15.75" x14ac:dyDescent="0.25">
      <c r="A17" s="20" t="s">
        <v>23</v>
      </c>
      <c r="B17" s="41">
        <f t="shared" si="0"/>
        <v>8721</v>
      </c>
      <c r="C17" s="21">
        <v>338</v>
      </c>
      <c r="D17" s="21">
        <v>374</v>
      </c>
      <c r="E17" s="21">
        <v>383</v>
      </c>
      <c r="F17" s="21">
        <v>393</v>
      </c>
      <c r="G17" s="47">
        <f t="shared" si="1"/>
        <v>1361</v>
      </c>
      <c r="H17" s="22">
        <v>730</v>
      </c>
      <c r="I17" s="22">
        <v>631</v>
      </c>
      <c r="J17" s="21">
        <v>499</v>
      </c>
      <c r="K17" s="21">
        <v>422</v>
      </c>
      <c r="L17" s="23">
        <f>лист1!B16-лист2!B17</f>
        <v>27946</v>
      </c>
      <c r="M17" s="41">
        <f t="shared" si="2"/>
        <v>7360</v>
      </c>
      <c r="N17" s="47">
        <v>3726</v>
      </c>
      <c r="O17" s="47">
        <v>3634</v>
      </c>
      <c r="P17" s="58"/>
    </row>
    <row r="18" spans="1:16" s="7" customFormat="1" ht="15.75" x14ac:dyDescent="0.25">
      <c r="A18" s="20" t="s">
        <v>24</v>
      </c>
      <c r="B18" s="41">
        <f t="shared" si="0"/>
        <v>4560</v>
      </c>
      <c r="C18" s="21">
        <v>181</v>
      </c>
      <c r="D18" s="21">
        <v>186</v>
      </c>
      <c r="E18" s="21">
        <v>194</v>
      </c>
      <c r="F18" s="21">
        <v>182</v>
      </c>
      <c r="G18" s="47">
        <f t="shared" si="1"/>
        <v>817</v>
      </c>
      <c r="H18" s="22">
        <v>430</v>
      </c>
      <c r="I18" s="22">
        <v>387</v>
      </c>
      <c r="J18" s="21">
        <v>284</v>
      </c>
      <c r="K18" s="21">
        <v>263</v>
      </c>
      <c r="L18" s="23">
        <f>лист1!B17-лист2!B18</f>
        <v>19611</v>
      </c>
      <c r="M18" s="41">
        <f t="shared" si="2"/>
        <v>3743</v>
      </c>
      <c r="N18" s="47">
        <v>1916</v>
      </c>
      <c r="O18" s="47">
        <v>1827</v>
      </c>
      <c r="P18" s="58"/>
    </row>
    <row r="19" spans="1:16" s="7" customFormat="1" ht="15.75" x14ac:dyDescent="0.25">
      <c r="A19" s="20" t="s">
        <v>25</v>
      </c>
      <c r="B19" s="41">
        <f t="shared" si="0"/>
        <v>5257</v>
      </c>
      <c r="C19" s="21">
        <v>225</v>
      </c>
      <c r="D19" s="21">
        <v>218</v>
      </c>
      <c r="E19" s="21">
        <v>213</v>
      </c>
      <c r="F19" s="21">
        <v>250</v>
      </c>
      <c r="G19" s="47">
        <f t="shared" si="1"/>
        <v>679</v>
      </c>
      <c r="H19" s="22">
        <v>343</v>
      </c>
      <c r="I19" s="22">
        <v>336</v>
      </c>
      <c r="J19" s="21">
        <v>269</v>
      </c>
      <c r="K19" s="21">
        <v>213</v>
      </c>
      <c r="L19" s="23">
        <f>лист1!B18-лист2!B19</f>
        <v>17205</v>
      </c>
      <c r="M19" s="41">
        <f t="shared" si="2"/>
        <v>4578</v>
      </c>
      <c r="N19" s="47">
        <v>2320</v>
      </c>
      <c r="O19" s="47">
        <v>2258</v>
      </c>
      <c r="P19" s="58"/>
    </row>
    <row r="20" spans="1:16" s="7" customFormat="1" ht="15.75" x14ac:dyDescent="0.25">
      <c r="A20" s="20" t="s">
        <v>26</v>
      </c>
      <c r="B20" s="41">
        <f t="shared" si="0"/>
        <v>2195</v>
      </c>
      <c r="C20" s="21">
        <v>88</v>
      </c>
      <c r="D20" s="21">
        <v>89</v>
      </c>
      <c r="E20" s="21">
        <v>103</v>
      </c>
      <c r="F20" s="21">
        <v>95</v>
      </c>
      <c r="G20" s="47">
        <f t="shared" si="1"/>
        <v>342</v>
      </c>
      <c r="H20" s="22">
        <v>167</v>
      </c>
      <c r="I20" s="22">
        <v>175</v>
      </c>
      <c r="J20" s="21">
        <v>156</v>
      </c>
      <c r="K20" s="21">
        <v>107</v>
      </c>
      <c r="L20" s="23">
        <f>лист1!B19-лист2!B20</f>
        <v>8489</v>
      </c>
      <c r="M20" s="41">
        <f t="shared" si="2"/>
        <v>1853</v>
      </c>
      <c r="N20" s="47">
        <v>958</v>
      </c>
      <c r="O20" s="47">
        <v>895</v>
      </c>
      <c r="P20" s="58"/>
    </row>
    <row r="21" spans="1:16" s="7" customFormat="1" ht="15.75" x14ac:dyDescent="0.25">
      <c r="A21" s="20" t="s">
        <v>27</v>
      </c>
      <c r="B21" s="41">
        <f t="shared" si="0"/>
        <v>13962</v>
      </c>
      <c r="C21" s="21">
        <v>533</v>
      </c>
      <c r="D21" s="21">
        <v>542</v>
      </c>
      <c r="E21" s="21">
        <v>552</v>
      </c>
      <c r="F21" s="21">
        <v>707</v>
      </c>
      <c r="G21" s="47">
        <f t="shared" si="1"/>
        <v>2296</v>
      </c>
      <c r="H21" s="22">
        <v>1139</v>
      </c>
      <c r="I21" s="22">
        <v>1157</v>
      </c>
      <c r="J21" s="21">
        <v>745</v>
      </c>
      <c r="K21" s="21">
        <v>741</v>
      </c>
      <c r="L21" s="23">
        <f>лист1!B20-лист2!B21</f>
        <v>54162</v>
      </c>
      <c r="M21" s="41">
        <f t="shared" si="2"/>
        <v>11666</v>
      </c>
      <c r="N21" s="47">
        <v>5938</v>
      </c>
      <c r="O21" s="47">
        <v>5728</v>
      </c>
      <c r="P21" s="58"/>
    </row>
    <row r="22" spans="1:16" s="7" customFormat="1" ht="15.75" x14ac:dyDescent="0.25">
      <c r="A22" s="20" t="s">
        <v>28</v>
      </c>
      <c r="B22" s="41">
        <f>G22+M22</f>
        <v>4032</v>
      </c>
      <c r="C22" s="21">
        <v>129</v>
      </c>
      <c r="D22" s="21">
        <v>120</v>
      </c>
      <c r="E22" s="21">
        <v>163</v>
      </c>
      <c r="F22" s="21">
        <v>193</v>
      </c>
      <c r="G22" s="47">
        <f t="shared" si="1"/>
        <v>670</v>
      </c>
      <c r="H22" s="22">
        <v>339</v>
      </c>
      <c r="I22" s="22">
        <v>331</v>
      </c>
      <c r="J22" s="21">
        <v>223</v>
      </c>
      <c r="K22" s="21">
        <v>205</v>
      </c>
      <c r="L22" s="23">
        <f>лист1!B21-лист2!B22</f>
        <v>17603</v>
      </c>
      <c r="M22" s="41">
        <f t="shared" si="2"/>
        <v>3362</v>
      </c>
      <c r="N22" s="47">
        <v>1714</v>
      </c>
      <c r="O22" s="47">
        <v>1648</v>
      </c>
      <c r="P22" s="58"/>
    </row>
    <row r="23" spans="1:16" s="7" customFormat="1" ht="15.75" x14ac:dyDescent="0.25">
      <c r="A23" s="20" t="s">
        <v>29</v>
      </c>
      <c r="B23" s="34">
        <f t="shared" si="0"/>
        <v>18632</v>
      </c>
      <c r="C23" s="26">
        <v>713</v>
      </c>
      <c r="D23" s="26">
        <v>778</v>
      </c>
      <c r="E23" s="26">
        <v>914</v>
      </c>
      <c r="F23" s="26">
        <v>893</v>
      </c>
      <c r="G23" s="47">
        <f t="shared" si="1"/>
        <v>3154</v>
      </c>
      <c r="H23" s="23">
        <v>1622</v>
      </c>
      <c r="I23" s="23">
        <v>1532</v>
      </c>
      <c r="J23" s="26">
        <v>977</v>
      </c>
      <c r="K23" s="26">
        <v>1076</v>
      </c>
      <c r="L23" s="23">
        <f>лист1!B22-лист2!B23</f>
        <v>77085</v>
      </c>
      <c r="M23" s="41">
        <f t="shared" si="2"/>
        <v>15478</v>
      </c>
      <c r="N23" s="47">
        <v>7881</v>
      </c>
      <c r="O23" s="47">
        <v>7597</v>
      </c>
      <c r="P23" s="58"/>
    </row>
    <row r="24" spans="1:16" s="49" customFormat="1" ht="16.5" thickBot="1" x14ac:dyDescent="0.3">
      <c r="A24" s="27" t="s">
        <v>30</v>
      </c>
      <c r="B24" s="28">
        <f t="shared" si="0"/>
        <v>52038</v>
      </c>
      <c r="C24" s="29">
        <v>2090</v>
      </c>
      <c r="D24" s="29">
        <v>2209</v>
      </c>
      <c r="E24" s="29">
        <v>2350</v>
      </c>
      <c r="F24" s="29">
        <v>2523</v>
      </c>
      <c r="G24" s="28">
        <f t="shared" si="1"/>
        <v>8198</v>
      </c>
      <c r="H24" s="30">
        <v>4217</v>
      </c>
      <c r="I24" s="30">
        <v>3981</v>
      </c>
      <c r="J24" s="29">
        <v>2513</v>
      </c>
      <c r="K24" s="29">
        <v>2725</v>
      </c>
      <c r="L24" s="30">
        <f>лист1!B23-лист2!B24</f>
        <v>181714</v>
      </c>
      <c r="M24" s="43">
        <f t="shared" si="2"/>
        <v>43840</v>
      </c>
      <c r="N24" s="28">
        <v>22153</v>
      </c>
      <c r="O24" s="28">
        <v>21687</v>
      </c>
      <c r="P24" s="58"/>
    </row>
    <row r="25" spans="1:16" ht="15.75" x14ac:dyDescent="0.25">
      <c r="A25" s="31" t="s">
        <v>31</v>
      </c>
      <c r="B25" s="31">
        <f t="shared" si="0"/>
        <v>154740</v>
      </c>
      <c r="C25" s="42">
        <f>SUM(C5:C24)</f>
        <v>6140</v>
      </c>
      <c r="D25" s="42">
        <f t="shared" ref="D25:F25" si="3">SUM(D5:D24)</f>
        <v>6344</v>
      </c>
      <c r="E25" s="42">
        <f t="shared" si="3"/>
        <v>6789</v>
      </c>
      <c r="F25" s="42">
        <f t="shared" si="3"/>
        <v>7280</v>
      </c>
      <c r="G25" s="31">
        <f t="shared" si="1"/>
        <v>24391</v>
      </c>
      <c r="H25" s="42">
        <f>SUM(H5:H24)</f>
        <v>12541</v>
      </c>
      <c r="I25" s="42">
        <f>SUM(I5:I24)</f>
        <v>11850</v>
      </c>
      <c r="J25" s="42">
        <f>SUM(J5:J24)</f>
        <v>8165</v>
      </c>
      <c r="K25" s="42">
        <f>SUM(K5:K24)</f>
        <v>7941</v>
      </c>
      <c r="L25" s="42">
        <f>лист1!B24-лист2!B25</f>
        <v>579623</v>
      </c>
      <c r="M25" s="57">
        <f t="shared" ref="M25" si="4">N25+O25</f>
        <v>130349</v>
      </c>
      <c r="N25" s="31">
        <f t="shared" ref="N25:O25" si="5">SUM(N5:N24)</f>
        <v>66233</v>
      </c>
      <c r="O25" s="31">
        <f t="shared" si="5"/>
        <v>64116</v>
      </c>
      <c r="P25" s="58"/>
    </row>
    <row r="26" spans="1:16" ht="15.75" x14ac:dyDescent="0.25">
      <c r="A26" s="32" t="s">
        <v>32</v>
      </c>
      <c r="B26" s="34">
        <f>G26+M26</f>
        <v>120384</v>
      </c>
      <c r="C26" s="47">
        <v>2342</v>
      </c>
      <c r="D26" s="47">
        <v>2537</v>
      </c>
      <c r="E26" s="47">
        <v>2681</v>
      </c>
      <c r="F26" s="47">
        <v>2939</v>
      </c>
      <c r="G26" s="47">
        <f t="shared" si="1"/>
        <v>19318</v>
      </c>
      <c r="H26" s="55">
        <v>9943</v>
      </c>
      <c r="I26" s="55">
        <v>9375</v>
      </c>
      <c r="J26" s="47">
        <v>6213</v>
      </c>
      <c r="K26" s="47">
        <v>6317</v>
      </c>
      <c r="L26" s="23">
        <f>лист1!B25-лист2!B26</f>
        <v>449069</v>
      </c>
      <c r="M26" s="41">
        <f>N26+O26</f>
        <v>101066</v>
      </c>
      <c r="N26" s="47">
        <v>51229</v>
      </c>
      <c r="O26" s="47">
        <v>49837</v>
      </c>
      <c r="P26" s="58"/>
    </row>
    <row r="27" spans="1:16" ht="16.5" thickBot="1" x14ac:dyDescent="0.3">
      <c r="A27" s="32" t="s">
        <v>33</v>
      </c>
      <c r="B27" s="34">
        <f t="shared" si="0"/>
        <v>34356</v>
      </c>
      <c r="C27" s="50">
        <f>C25-C26</f>
        <v>3798</v>
      </c>
      <c r="D27" s="50">
        <f t="shared" ref="D27:F27" si="6">D25-D26</f>
        <v>3807</v>
      </c>
      <c r="E27" s="50">
        <f t="shared" si="6"/>
        <v>4108</v>
      </c>
      <c r="F27" s="50">
        <f t="shared" si="6"/>
        <v>4341</v>
      </c>
      <c r="G27" s="47">
        <f t="shared" si="1"/>
        <v>5073</v>
      </c>
      <c r="H27" s="50">
        <f>H25-H26</f>
        <v>2598</v>
      </c>
      <c r="I27" s="50">
        <f t="shared" ref="I27:K27" si="7">I25-I26</f>
        <v>2475</v>
      </c>
      <c r="J27" s="50">
        <f t="shared" si="7"/>
        <v>1952</v>
      </c>
      <c r="K27" s="50">
        <f t="shared" si="7"/>
        <v>1624</v>
      </c>
      <c r="L27" s="23">
        <f>лист1!B26-лист2!B27</f>
        <v>130554</v>
      </c>
      <c r="M27" s="41">
        <f>M25-M26</f>
        <v>29283</v>
      </c>
      <c r="N27" s="43">
        <f t="shared" ref="N27:O27" si="8">N25-N26</f>
        <v>15004</v>
      </c>
      <c r="O27" s="43">
        <f t="shared" si="8"/>
        <v>14279</v>
      </c>
      <c r="P27" s="58"/>
    </row>
    <row r="28" spans="1:16" x14ac:dyDescent="0.25">
      <c r="A28" s="1"/>
      <c r="B28" s="1"/>
      <c r="C28" s="1"/>
      <c r="D28" s="1"/>
      <c r="E28" s="1"/>
      <c r="F28" s="1"/>
      <c r="G28" s="1"/>
      <c r="H28" s="56"/>
      <c r="I28" s="56"/>
      <c r="J28" s="1"/>
      <c r="K28" s="1"/>
      <c r="L28" s="1"/>
      <c r="M28" s="1"/>
      <c r="N28" s="1"/>
      <c r="O28" s="1"/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2023-09-18T11:37:48Z</cp:lastPrinted>
  <dcterms:created xsi:type="dcterms:W3CDTF">2018-09-24T11:48:49Z</dcterms:created>
  <dcterms:modified xsi:type="dcterms:W3CDTF">2023-10-05T07:18:11Z</dcterms:modified>
</cp:coreProperties>
</file>